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5" yWindow="65525" windowWidth="12056" windowHeight="5749" tabRatio="601" activeTab="0"/>
  </bookViews>
  <sheets>
    <sheet name="Иные МТ 2017" sheetId="1" r:id="rId1"/>
  </sheets>
  <definedNames>
    <definedName name="_xlnm.Print_Area" localSheetId="0">'Иные МТ 2017'!$A$1:$M$30</definedName>
  </definedNames>
  <calcPr fullCalcOnLoad="1"/>
</workbook>
</file>

<file path=xl/sharedStrings.xml><?xml version="1.0" encoding="utf-8"?>
<sst xmlns="http://schemas.openxmlformats.org/spreadsheetml/2006/main" count="40" uniqueCount="38">
  <si>
    <t>ВСЕГО</t>
  </si>
  <si>
    <t>№ п/п</t>
  </si>
  <si>
    <t>Наименование поселений</t>
  </si>
  <si>
    <t>ИТОГО</t>
  </si>
  <si>
    <t>тыс. рублей</t>
  </si>
  <si>
    <t>Городское поселение Красавино</t>
  </si>
  <si>
    <t>Сельское поселение Трегубовское</t>
  </si>
  <si>
    <t>Межбюджетные трансферты на ремонт  участковых пунктов полиции и их оборудование, в том числе оргтехникой и средствами связи, в  рамках  реализации муниципальной программы "Обеспечение законности, правопорядка и общественной безопасности в Великоустюгском муниципальном районе на 2015-2020 годы"</t>
  </si>
  <si>
    <t>Межбюджетные трансферты на приобретение объектов коммунального комплекса в муниципальную собственность</t>
  </si>
  <si>
    <t>за счет средств, поступивших  от государственной корпорации  Фонд содействия реформированию жилищно-коммунального хозяйства</t>
  </si>
  <si>
    <t>за счет средств областного бюджета</t>
  </si>
  <si>
    <t xml:space="preserve">Межбюджетные трансферты на обеспечение мероприятий по  переселению граждан из аварийного жилищного фонда </t>
  </si>
  <si>
    <t xml:space="preserve">за счет средств районного бюджета  </t>
  </si>
  <si>
    <t xml:space="preserve">Межбюджетные трансферты в рамках реализации муниципальной программы
"Развитие  сети автомобильных  дорог общего пользования местного значения Великоустюгского муниципального района
и поселений на 2016-2020 годы" </t>
  </si>
  <si>
    <t>Иные межбюджетные трансферты бюджетам поселений на 2017 год</t>
  </si>
  <si>
    <t>Сельское поселение Ломоватское</t>
  </si>
  <si>
    <t>Сельское поселение Самотовинское</t>
  </si>
  <si>
    <t>Сельское поселение Марденгское</t>
  </si>
  <si>
    <t>Сельское поселение Юдинское</t>
  </si>
  <si>
    <t>Межбюджетные трансферты на реализацию мероприятий в рамках проекта "Народный бюджет"</t>
  </si>
  <si>
    <t>Сельское поселение Опокское</t>
  </si>
  <si>
    <t>Сельское поселение Орловское</t>
  </si>
  <si>
    <t>Сельское поселение Парфеновское</t>
  </si>
  <si>
    <t>Сельское поселение Сусоловское</t>
  </si>
  <si>
    <t>Сельское поселение Шемогодское</t>
  </si>
  <si>
    <t>Межбюджтные трансферты в рамках реализации муниципальной  программы  "Устойчивое развитие сельских территорий Великоустюгского муниципального района  на 2014-2017 годы и на период до 2020 года"</t>
  </si>
  <si>
    <t>Межбюджетные трансферты на подготовку и проведение выборов в муниципальных образованиях</t>
  </si>
  <si>
    <t>Городское поселение Кузино</t>
  </si>
  <si>
    <t>Сельское поселение Верхневарженское</t>
  </si>
  <si>
    <t>Сельское поселение .Верхнешарденгское</t>
  </si>
  <si>
    <t>Сельское поселение Красавинское</t>
  </si>
  <si>
    <t>Сельское поселение Нижнеерогодское</t>
  </si>
  <si>
    <t>Сельское поселение Покровское</t>
  </si>
  <si>
    <t>Сельское поселение Теплогорское</t>
  </si>
  <si>
    <t>Сельское поселение Усть-Алексеевское</t>
  </si>
  <si>
    <t>Муниципальное образование "Город Великий Устюг"</t>
  </si>
  <si>
    <t xml:space="preserve">Приложение 13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 Великоустюгской Думы от 09.12.2016 № 92                                                                                                                                                                                                    "О районном бюджете на 2017 год                                                        и плановый период 2018 и 2019 годов "                                                                                                                                                    </t>
  </si>
  <si>
    <t xml:space="preserve">Приложение 11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 Великоустюгской Думы от 12.07.2017 № 00                                                                                                                                                                                                   "О внесении изменений в решение Великоустюгской Думы                                                                                                                                                                                               от 09.12.2016 № 92  "О районном бюджете на 2017 год                                                                                                                                                                                                            и плановый период 2018 и 2019 годов "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</si>
</sst>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%"/>
    <numFmt numFmtId="177" formatCode="_-* #,##0.000&quot;р.&quot;_-;\-* #,##0.000&quot;р.&quot;_-;_-* &quot;-&quot;??&quot;р.&quot;_-;_-@_-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0.0"/>
    <numFmt numFmtId="181" formatCode="0.000"/>
    <numFmt numFmtId="182" formatCode="0.0000"/>
    <numFmt numFmtId="183" formatCode="0.0_)"/>
    <numFmt numFmtId="184" formatCode="0.00_)"/>
    <numFmt numFmtId="185" formatCode="0_)"/>
    <numFmt numFmtId="186" formatCode="0.00000"/>
    <numFmt numFmtId="187" formatCode="#,##0.00&quot;р.&quot;"/>
    <numFmt numFmtId="188" formatCode="#,##0.0"/>
    <numFmt numFmtId="189" formatCode="000000"/>
    <numFmt numFmtId="190" formatCode="[$-FC19]d\ mmmm\ yyyy\ &quot;г.&quot;"/>
    <numFmt numFmtId="191" formatCode="[$-419]d\ mmm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0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20"/>
      <name val="Arial Cyr"/>
      <family val="0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1" fillId="0" borderId="0">
      <alignment/>
      <protection locked="0"/>
    </xf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 vertical="top" wrapText="1"/>
    </xf>
    <xf numFmtId="0" fontId="0" fillId="0" borderId="15" xfId="0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 vertical="top" wrapText="1"/>
    </xf>
    <xf numFmtId="188" fontId="13" fillId="0" borderId="13" xfId="0" applyNumberFormat="1" applyFont="1" applyBorder="1" applyAlignment="1">
      <alignment horizontal="center" vertical="center"/>
    </xf>
    <xf numFmtId="188" fontId="13" fillId="0" borderId="16" xfId="0" applyNumberFormat="1" applyFont="1" applyBorder="1" applyAlignment="1">
      <alignment horizontal="center" vertical="center"/>
    </xf>
    <xf numFmtId="188" fontId="13" fillId="0" borderId="15" xfId="0" applyNumberFormat="1" applyFont="1" applyBorder="1" applyAlignment="1">
      <alignment horizontal="center" vertical="center"/>
    </xf>
    <xf numFmtId="188" fontId="13" fillId="0" borderId="17" xfId="0" applyNumberFormat="1" applyFont="1" applyBorder="1" applyAlignment="1">
      <alignment horizontal="center" vertical="center"/>
    </xf>
    <xf numFmtId="188" fontId="13" fillId="33" borderId="17" xfId="0" applyNumberFormat="1" applyFont="1" applyFill="1" applyBorder="1" applyAlignment="1">
      <alignment horizontal="center" vertical="center"/>
    </xf>
    <xf numFmtId="188" fontId="14" fillId="0" borderId="15" xfId="0" applyNumberFormat="1" applyFont="1" applyBorder="1" applyAlignment="1">
      <alignment horizontal="center" vertical="center"/>
    </xf>
    <xf numFmtId="188" fontId="14" fillId="0" borderId="16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11" fillId="0" borderId="15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</cellXfs>
  <cellStyles count="57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Џђћ–…ќ’ќ›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tabSelected="1" view="pageBreakPreview" zoomScale="30" zoomScaleNormal="38" zoomScaleSheetLayoutView="30" zoomScalePageLayoutView="0" workbookViewId="0" topLeftCell="C1">
      <selection activeCell="K3" sqref="K3:M3"/>
    </sheetView>
  </sheetViews>
  <sheetFormatPr defaultColWidth="8.875" defaultRowHeight="12.75"/>
  <cols>
    <col min="1" max="1" width="7.75390625" style="1" customWidth="1"/>
    <col min="2" max="2" width="92.25390625" style="1" customWidth="1"/>
    <col min="3" max="3" width="45.375" style="1" customWidth="1"/>
    <col min="4" max="4" width="36.75390625" style="1" customWidth="1"/>
    <col min="5" max="5" width="36.875" style="1" customWidth="1"/>
    <col min="6" max="6" width="30.625" style="1" customWidth="1"/>
    <col min="7" max="7" width="39.75390625" style="1" customWidth="1"/>
    <col min="8" max="8" width="33.25390625" style="1" customWidth="1"/>
    <col min="9" max="9" width="39.375" style="1" customWidth="1"/>
    <col min="10" max="10" width="37.375" style="1" customWidth="1"/>
    <col min="11" max="11" width="39.25390625" style="1" customWidth="1"/>
    <col min="12" max="12" width="33.375" style="1" customWidth="1"/>
    <col min="13" max="13" width="27.625" style="1" customWidth="1"/>
    <col min="14" max="16384" width="8.875" style="1" customWidth="1"/>
  </cols>
  <sheetData>
    <row r="1" ht="24" customHeight="1"/>
    <row r="2" spans="8:13" ht="142.5" customHeight="1">
      <c r="H2" s="15"/>
      <c r="I2" s="15"/>
      <c r="J2" s="15"/>
      <c r="K2" s="32" t="s">
        <v>37</v>
      </c>
      <c r="L2" s="32"/>
      <c r="M2" s="33"/>
    </row>
    <row r="3" spans="1:13" s="4" customFormat="1" ht="108.75" customHeight="1">
      <c r="A3" s="9"/>
      <c r="B3" s="9"/>
      <c r="C3" s="9"/>
      <c r="D3" s="9"/>
      <c r="E3" s="9"/>
      <c r="F3" s="9"/>
      <c r="G3" s="12"/>
      <c r="H3" s="15"/>
      <c r="I3" s="15"/>
      <c r="J3" s="15"/>
      <c r="K3" s="32" t="s">
        <v>36</v>
      </c>
      <c r="L3" s="32"/>
      <c r="M3" s="32"/>
    </row>
    <row r="4" spans="1:13" s="4" customFormat="1" ht="24" customHeight="1">
      <c r="A4" s="9"/>
      <c r="B4" s="9"/>
      <c r="C4" s="9"/>
      <c r="D4" s="9"/>
      <c r="E4" s="9"/>
      <c r="F4" s="9"/>
      <c r="G4" s="9"/>
      <c r="H4" s="9"/>
      <c r="I4" s="10"/>
      <c r="J4" s="10"/>
      <c r="K4" s="10"/>
      <c r="L4" s="10"/>
      <c r="M4" s="11"/>
    </row>
    <row r="5" spans="1:13" s="4" customFormat="1" ht="37.5" customHeight="1">
      <c r="A5" s="30" t="s">
        <v>14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s="4" customFormat="1" ht="24" customHeight="1">
      <c r="A6" s="9"/>
      <c r="B6" s="9"/>
      <c r="C6" s="9"/>
      <c r="D6" s="9"/>
      <c r="E6" s="9"/>
      <c r="F6" s="9"/>
      <c r="G6" s="9"/>
      <c r="H6" s="9"/>
      <c r="I6" s="10"/>
      <c r="J6" s="10"/>
      <c r="K6" s="10"/>
      <c r="L6" s="10"/>
      <c r="M6" s="10"/>
    </row>
    <row r="7" s="4" customFormat="1" ht="24" customHeight="1">
      <c r="M7" s="5" t="s">
        <v>4</v>
      </c>
    </row>
    <row r="8" spans="1:13" s="4" customFormat="1" ht="163.5" customHeight="1">
      <c r="A8" s="35" t="s">
        <v>1</v>
      </c>
      <c r="B8" s="28" t="s">
        <v>2</v>
      </c>
      <c r="C8" s="24" t="s">
        <v>7</v>
      </c>
      <c r="D8" s="41" t="s">
        <v>11</v>
      </c>
      <c r="E8" s="42"/>
      <c r="F8" s="43"/>
      <c r="G8" s="39" t="s">
        <v>13</v>
      </c>
      <c r="H8" s="40"/>
      <c r="I8" s="24" t="s">
        <v>8</v>
      </c>
      <c r="J8" s="26" t="s">
        <v>25</v>
      </c>
      <c r="K8" s="26" t="s">
        <v>19</v>
      </c>
      <c r="L8" s="14" t="s">
        <v>26</v>
      </c>
      <c r="M8" s="35" t="s">
        <v>3</v>
      </c>
    </row>
    <row r="9" spans="1:13" s="4" customFormat="1" ht="291" customHeight="1">
      <c r="A9" s="36"/>
      <c r="B9" s="29"/>
      <c r="C9" s="25"/>
      <c r="D9" s="2" t="s">
        <v>9</v>
      </c>
      <c r="E9" s="2" t="s">
        <v>10</v>
      </c>
      <c r="F9" s="3" t="s">
        <v>12</v>
      </c>
      <c r="G9" s="2" t="s">
        <v>10</v>
      </c>
      <c r="H9" s="3" t="s">
        <v>12</v>
      </c>
      <c r="I9" s="38"/>
      <c r="J9" s="34"/>
      <c r="K9" s="27"/>
      <c r="L9" s="13"/>
      <c r="M9" s="37"/>
    </row>
    <row r="10" spans="1:13" ht="63" customHeight="1">
      <c r="A10" s="6">
        <v>1</v>
      </c>
      <c r="B10" s="23" t="s">
        <v>35</v>
      </c>
      <c r="C10" s="16"/>
      <c r="D10" s="16">
        <f>105101.4+567.1</f>
        <v>105668.5</v>
      </c>
      <c r="E10" s="17">
        <f>30484.5+780.6</f>
        <v>31265.1</v>
      </c>
      <c r="F10" s="17">
        <f>7136.1+478.6</f>
        <v>7614.700000000001</v>
      </c>
      <c r="G10" s="16">
        <v>70146.1</v>
      </c>
      <c r="H10" s="17">
        <v>4737.5</v>
      </c>
      <c r="I10" s="17">
        <v>1000</v>
      </c>
      <c r="J10" s="17"/>
      <c r="K10" s="17"/>
      <c r="L10" s="17">
        <v>1290.4</v>
      </c>
      <c r="M10" s="17">
        <f>SUM(C10:L10)</f>
        <v>221722.30000000002</v>
      </c>
    </row>
    <row r="11" spans="1:13" ht="51.75" customHeight="1">
      <c r="A11" s="6">
        <v>2</v>
      </c>
      <c r="B11" s="23" t="s">
        <v>5</v>
      </c>
      <c r="C11" s="18">
        <v>50</v>
      </c>
      <c r="D11" s="18"/>
      <c r="E11" s="19"/>
      <c r="F11" s="19"/>
      <c r="G11" s="18">
        <v>2300</v>
      </c>
      <c r="H11" s="19"/>
      <c r="I11" s="19"/>
      <c r="J11" s="19"/>
      <c r="K11" s="19"/>
      <c r="L11" s="19">
        <v>340.3</v>
      </c>
      <c r="M11" s="17">
        <f aca="true" t="shared" si="0" ref="M11:M29">SUM(C11:L11)</f>
        <v>2690.3</v>
      </c>
    </row>
    <row r="12" spans="1:13" ht="51.75" customHeight="1">
      <c r="A12" s="6">
        <v>3</v>
      </c>
      <c r="B12" s="23" t="s">
        <v>27</v>
      </c>
      <c r="C12" s="18"/>
      <c r="D12" s="18"/>
      <c r="E12" s="19"/>
      <c r="F12" s="19"/>
      <c r="G12" s="19"/>
      <c r="H12" s="19"/>
      <c r="I12" s="19"/>
      <c r="J12" s="19"/>
      <c r="K12" s="19"/>
      <c r="L12" s="19">
        <v>78.1</v>
      </c>
      <c r="M12" s="17">
        <f t="shared" si="0"/>
        <v>78.1</v>
      </c>
    </row>
    <row r="13" spans="1:13" ht="51.75" customHeight="1">
      <c r="A13" s="6">
        <v>4</v>
      </c>
      <c r="B13" s="23" t="s">
        <v>28</v>
      </c>
      <c r="C13" s="18"/>
      <c r="D13" s="18"/>
      <c r="E13" s="19"/>
      <c r="F13" s="19"/>
      <c r="G13" s="19"/>
      <c r="H13" s="19"/>
      <c r="I13" s="19"/>
      <c r="J13" s="19"/>
      <c r="K13" s="19"/>
      <c r="L13" s="19">
        <v>39.8</v>
      </c>
      <c r="M13" s="17">
        <f t="shared" si="0"/>
        <v>39.8</v>
      </c>
    </row>
    <row r="14" spans="1:13" ht="51.75" customHeight="1">
      <c r="A14" s="6">
        <v>5</v>
      </c>
      <c r="B14" s="23" t="s">
        <v>29</v>
      </c>
      <c r="C14" s="18"/>
      <c r="D14" s="18"/>
      <c r="E14" s="19"/>
      <c r="F14" s="19"/>
      <c r="G14" s="19"/>
      <c r="H14" s="19"/>
      <c r="I14" s="19"/>
      <c r="J14" s="19"/>
      <c r="K14" s="19"/>
      <c r="L14" s="19">
        <v>51.6</v>
      </c>
      <c r="M14" s="17">
        <f t="shared" si="0"/>
        <v>51.6</v>
      </c>
    </row>
    <row r="15" spans="1:13" ht="51.75" customHeight="1">
      <c r="A15" s="6">
        <v>6</v>
      </c>
      <c r="B15" s="23" t="s">
        <v>30</v>
      </c>
      <c r="C15" s="18"/>
      <c r="D15" s="18"/>
      <c r="E15" s="19"/>
      <c r="F15" s="19"/>
      <c r="G15" s="19"/>
      <c r="H15" s="19"/>
      <c r="I15" s="19"/>
      <c r="J15" s="19"/>
      <c r="K15" s="19"/>
      <c r="L15" s="19">
        <v>99.3</v>
      </c>
      <c r="M15" s="17">
        <f t="shared" si="0"/>
        <v>99.3</v>
      </c>
    </row>
    <row r="16" spans="1:13" ht="51.75" customHeight="1">
      <c r="A16" s="6">
        <v>7</v>
      </c>
      <c r="B16" s="23" t="s">
        <v>15</v>
      </c>
      <c r="C16" s="18"/>
      <c r="D16" s="18"/>
      <c r="E16" s="19"/>
      <c r="F16" s="19"/>
      <c r="G16" s="20"/>
      <c r="H16" s="20"/>
      <c r="I16" s="19"/>
      <c r="J16" s="19">
        <v>300</v>
      </c>
      <c r="K16" s="19"/>
      <c r="L16" s="19">
        <v>81.1</v>
      </c>
      <c r="M16" s="17">
        <f t="shared" si="0"/>
        <v>381.1</v>
      </c>
    </row>
    <row r="17" spans="1:13" ht="51.75" customHeight="1">
      <c r="A17" s="6">
        <v>8</v>
      </c>
      <c r="B17" s="23" t="s">
        <v>17</v>
      </c>
      <c r="C17" s="18"/>
      <c r="D17" s="18"/>
      <c r="E17" s="19"/>
      <c r="F17" s="19"/>
      <c r="G17" s="20">
        <v>1700</v>
      </c>
      <c r="H17" s="20"/>
      <c r="I17" s="19"/>
      <c r="J17" s="19"/>
      <c r="K17" s="19"/>
      <c r="L17" s="19">
        <v>89.45</v>
      </c>
      <c r="M17" s="17">
        <f t="shared" si="0"/>
        <v>1789.45</v>
      </c>
    </row>
    <row r="18" spans="1:13" ht="51.75" customHeight="1">
      <c r="A18" s="6">
        <v>9</v>
      </c>
      <c r="B18" s="23" t="s">
        <v>31</v>
      </c>
      <c r="C18" s="18"/>
      <c r="D18" s="18"/>
      <c r="E18" s="19"/>
      <c r="F18" s="19"/>
      <c r="G18" s="20"/>
      <c r="H18" s="20"/>
      <c r="I18" s="19"/>
      <c r="J18" s="19"/>
      <c r="K18" s="19"/>
      <c r="L18" s="19">
        <v>39.8</v>
      </c>
      <c r="M18" s="17">
        <f t="shared" si="0"/>
        <v>39.8</v>
      </c>
    </row>
    <row r="19" spans="1:13" ht="51.75" customHeight="1">
      <c r="A19" s="6">
        <v>10</v>
      </c>
      <c r="B19" s="23" t="s">
        <v>20</v>
      </c>
      <c r="C19" s="18"/>
      <c r="D19" s="18"/>
      <c r="E19" s="19"/>
      <c r="F19" s="19"/>
      <c r="G19" s="20"/>
      <c r="H19" s="20"/>
      <c r="I19" s="19"/>
      <c r="J19" s="19"/>
      <c r="K19" s="19">
        <v>308.1</v>
      </c>
      <c r="L19" s="19"/>
      <c r="M19" s="17">
        <f t="shared" si="0"/>
        <v>308.1</v>
      </c>
    </row>
    <row r="20" spans="1:13" ht="51.75" customHeight="1">
      <c r="A20" s="6">
        <v>11</v>
      </c>
      <c r="B20" s="23" t="s">
        <v>21</v>
      </c>
      <c r="C20" s="18"/>
      <c r="D20" s="18"/>
      <c r="E20" s="19"/>
      <c r="F20" s="19"/>
      <c r="G20" s="20"/>
      <c r="H20" s="20"/>
      <c r="I20" s="19"/>
      <c r="J20" s="19"/>
      <c r="K20" s="19">
        <v>90</v>
      </c>
      <c r="L20" s="19">
        <v>53.65</v>
      </c>
      <c r="M20" s="17">
        <f t="shared" si="0"/>
        <v>143.65</v>
      </c>
    </row>
    <row r="21" spans="1:13" ht="51.75" customHeight="1">
      <c r="A21" s="6">
        <v>12</v>
      </c>
      <c r="B21" s="23" t="s">
        <v>22</v>
      </c>
      <c r="C21" s="18"/>
      <c r="D21" s="18"/>
      <c r="E21" s="19"/>
      <c r="F21" s="19"/>
      <c r="G21" s="20"/>
      <c r="H21" s="20"/>
      <c r="I21" s="19"/>
      <c r="J21" s="19"/>
      <c r="K21" s="19">
        <v>244.4</v>
      </c>
      <c r="L21" s="19">
        <v>53.65</v>
      </c>
      <c r="M21" s="17">
        <f t="shared" si="0"/>
        <v>298.05</v>
      </c>
    </row>
    <row r="22" spans="1:13" ht="51.75" customHeight="1">
      <c r="A22" s="6">
        <v>13</v>
      </c>
      <c r="B22" s="23" t="s">
        <v>32</v>
      </c>
      <c r="C22" s="18"/>
      <c r="D22" s="18"/>
      <c r="E22" s="19"/>
      <c r="F22" s="19"/>
      <c r="G22" s="20"/>
      <c r="H22" s="20"/>
      <c r="I22" s="19"/>
      <c r="J22" s="19"/>
      <c r="K22" s="19"/>
      <c r="L22" s="19">
        <v>85.6</v>
      </c>
      <c r="M22" s="17">
        <f t="shared" si="0"/>
        <v>85.6</v>
      </c>
    </row>
    <row r="23" spans="1:13" ht="51.75" customHeight="1">
      <c r="A23" s="6">
        <v>14</v>
      </c>
      <c r="B23" s="23" t="s">
        <v>16</v>
      </c>
      <c r="C23" s="18"/>
      <c r="D23" s="18"/>
      <c r="E23" s="19"/>
      <c r="F23" s="19"/>
      <c r="G23" s="20">
        <v>583</v>
      </c>
      <c r="H23" s="20"/>
      <c r="I23" s="19"/>
      <c r="J23" s="19"/>
      <c r="K23" s="19">
        <v>202.9</v>
      </c>
      <c r="L23" s="19">
        <v>189</v>
      </c>
      <c r="M23" s="17">
        <f t="shared" si="0"/>
        <v>974.9</v>
      </c>
    </row>
    <row r="24" spans="1:13" ht="51.75" customHeight="1">
      <c r="A24" s="6">
        <v>15</v>
      </c>
      <c r="B24" s="23" t="s">
        <v>23</v>
      </c>
      <c r="C24" s="18"/>
      <c r="D24" s="18"/>
      <c r="E24" s="19"/>
      <c r="F24" s="19"/>
      <c r="G24" s="20"/>
      <c r="H24" s="20"/>
      <c r="I24" s="19"/>
      <c r="J24" s="19"/>
      <c r="K24" s="19">
        <v>220</v>
      </c>
      <c r="L24" s="19">
        <v>93.45</v>
      </c>
      <c r="M24" s="17">
        <f t="shared" si="0"/>
        <v>313.45</v>
      </c>
    </row>
    <row r="25" spans="1:13" ht="51.75" customHeight="1">
      <c r="A25" s="6">
        <v>16</v>
      </c>
      <c r="B25" s="23" t="s">
        <v>33</v>
      </c>
      <c r="C25" s="18"/>
      <c r="D25" s="18"/>
      <c r="E25" s="19"/>
      <c r="F25" s="19"/>
      <c r="G25" s="20"/>
      <c r="H25" s="20"/>
      <c r="I25" s="19"/>
      <c r="J25" s="19"/>
      <c r="K25" s="19"/>
      <c r="L25" s="19">
        <v>51.65</v>
      </c>
      <c r="M25" s="17">
        <f t="shared" si="0"/>
        <v>51.65</v>
      </c>
    </row>
    <row r="26" spans="1:13" ht="51.75" customHeight="1">
      <c r="A26" s="6">
        <v>17</v>
      </c>
      <c r="B26" s="23" t="s">
        <v>6</v>
      </c>
      <c r="C26" s="18">
        <v>50</v>
      </c>
      <c r="D26" s="18"/>
      <c r="E26" s="19"/>
      <c r="F26" s="19"/>
      <c r="G26" s="20"/>
      <c r="H26" s="20"/>
      <c r="I26" s="19"/>
      <c r="J26" s="19"/>
      <c r="K26" s="19"/>
      <c r="L26" s="19"/>
      <c r="M26" s="17">
        <f t="shared" si="0"/>
        <v>50</v>
      </c>
    </row>
    <row r="27" spans="1:13" ht="51.75" customHeight="1">
      <c r="A27" s="6">
        <v>18</v>
      </c>
      <c r="B27" s="23" t="s">
        <v>34</v>
      </c>
      <c r="C27" s="18"/>
      <c r="D27" s="18"/>
      <c r="E27" s="19"/>
      <c r="F27" s="19"/>
      <c r="G27" s="20"/>
      <c r="H27" s="20"/>
      <c r="I27" s="19"/>
      <c r="J27" s="19"/>
      <c r="K27" s="19"/>
      <c r="L27" s="19">
        <v>96.3</v>
      </c>
      <c r="M27" s="17">
        <f t="shared" si="0"/>
        <v>96.3</v>
      </c>
    </row>
    <row r="28" spans="1:13" ht="51.75" customHeight="1">
      <c r="A28" s="6">
        <v>19</v>
      </c>
      <c r="B28" s="23" t="s">
        <v>24</v>
      </c>
      <c r="C28" s="18"/>
      <c r="D28" s="18"/>
      <c r="E28" s="19"/>
      <c r="F28" s="19"/>
      <c r="G28" s="20"/>
      <c r="H28" s="20"/>
      <c r="I28" s="19"/>
      <c r="J28" s="19"/>
      <c r="K28" s="19">
        <v>98</v>
      </c>
      <c r="L28" s="19">
        <v>79.1</v>
      </c>
      <c r="M28" s="17">
        <f t="shared" si="0"/>
        <v>177.1</v>
      </c>
    </row>
    <row r="29" spans="1:13" ht="51.75" customHeight="1">
      <c r="A29" s="6">
        <v>20</v>
      </c>
      <c r="B29" s="23" t="s">
        <v>18</v>
      </c>
      <c r="C29" s="18"/>
      <c r="D29" s="18"/>
      <c r="E29" s="19"/>
      <c r="F29" s="19"/>
      <c r="G29" s="20">
        <v>485.9</v>
      </c>
      <c r="H29" s="20"/>
      <c r="I29" s="19"/>
      <c r="J29" s="19"/>
      <c r="K29" s="19"/>
      <c r="L29" s="19">
        <v>187.75</v>
      </c>
      <c r="M29" s="17">
        <f t="shared" si="0"/>
        <v>673.65</v>
      </c>
    </row>
    <row r="30" spans="1:13" ht="51.75" customHeight="1">
      <c r="A30" s="7"/>
      <c r="B30" s="8" t="s">
        <v>0</v>
      </c>
      <c r="C30" s="21">
        <f>SUM(C10:C29)</f>
        <v>100</v>
      </c>
      <c r="D30" s="21">
        <f aca="true" t="shared" si="1" ref="D30:L30">SUM(D10:D29)</f>
        <v>105668.5</v>
      </c>
      <c r="E30" s="21">
        <f t="shared" si="1"/>
        <v>31265.1</v>
      </c>
      <c r="F30" s="21">
        <f t="shared" si="1"/>
        <v>7614.700000000001</v>
      </c>
      <c r="G30" s="21">
        <f t="shared" si="1"/>
        <v>75215</v>
      </c>
      <c r="H30" s="21">
        <f t="shared" si="1"/>
        <v>4737.5</v>
      </c>
      <c r="I30" s="21">
        <f t="shared" si="1"/>
        <v>1000</v>
      </c>
      <c r="J30" s="21">
        <f t="shared" si="1"/>
        <v>300</v>
      </c>
      <c r="K30" s="21">
        <f t="shared" si="1"/>
        <v>1163.4</v>
      </c>
      <c r="L30" s="21">
        <f t="shared" si="1"/>
        <v>3000</v>
      </c>
      <c r="M30" s="22">
        <f>SUM(C30:L30)</f>
        <v>230064.2</v>
      </c>
    </row>
  </sheetData>
  <sheetProtection/>
  <mergeCells count="12">
    <mergeCell ref="G8:H8"/>
    <mergeCell ref="D8:F8"/>
    <mergeCell ref="C8:C9"/>
    <mergeCell ref="K8:K9"/>
    <mergeCell ref="B8:B9"/>
    <mergeCell ref="A5:M5"/>
    <mergeCell ref="K2:M2"/>
    <mergeCell ref="K3:M3"/>
    <mergeCell ref="J8:J9"/>
    <mergeCell ref="A8:A9"/>
    <mergeCell ref="M8:M9"/>
    <mergeCell ref="I8:I9"/>
  </mergeCells>
  <printOptions/>
  <pageMargins left="0.15748031496062992" right="0.15748031496062992" top="0.2755905511811024" bottom="0.29" header="0.15748031496062992" footer="0.1968503937007874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В-Устюг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1</cp:lastModifiedBy>
  <cp:lastPrinted>2017-06-22T10:44:43Z</cp:lastPrinted>
  <dcterms:created xsi:type="dcterms:W3CDTF">1999-06-08T04:12:56Z</dcterms:created>
  <dcterms:modified xsi:type="dcterms:W3CDTF">2017-07-04T10:27:38Z</dcterms:modified>
  <cp:category/>
  <cp:version/>
  <cp:contentType/>
  <cp:contentStatus/>
</cp:coreProperties>
</file>