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7425"/>
  </bookViews>
  <sheets>
    <sheet name="Дорожный фонд 2018-2020" sheetId="2" r:id="rId1"/>
  </sheets>
  <definedNames>
    <definedName name="_xlnm.Print_Titles" localSheetId="0">'Дорожный фонд 2018-2020'!$10:$10</definedName>
    <definedName name="_xlnm.Print_Area" localSheetId="0">'Дорожный фонд 2018-2020'!$A$1:$E$35</definedName>
  </definedNames>
  <calcPr calcId="144525"/>
</workbook>
</file>

<file path=xl/calcChain.xml><?xml version="1.0" encoding="utf-8"?>
<calcChain xmlns="http://schemas.openxmlformats.org/spreadsheetml/2006/main">
  <c r="C16" i="2" l="1"/>
  <c r="C18" i="2" s="1"/>
  <c r="C20" i="2"/>
  <c r="C32" i="2" s="1"/>
  <c r="E27" i="2"/>
  <c r="E32" i="2" s="1"/>
  <c r="D29" i="2"/>
  <c r="D27" i="2" s="1"/>
  <c r="D18" i="2"/>
  <c r="E18" i="2"/>
  <c r="D32" i="2" l="1"/>
</calcChain>
</file>

<file path=xl/sharedStrings.xml><?xml version="1.0" encoding="utf-8"?>
<sst xmlns="http://schemas.openxmlformats.org/spreadsheetml/2006/main" count="50" uniqueCount="42">
  <si>
    <t>Всего доходов</t>
  </si>
  <si>
    <t>Доходы</t>
  </si>
  <si>
    <t>Код бюджетной классификации</t>
  </si>
  <si>
    <t>Распределение бюджетных ассигнований</t>
  </si>
  <si>
    <t xml:space="preserve">Наименование 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</si>
  <si>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</si>
  <si>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</si>
  <si>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</si>
  <si>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</si>
  <si>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</si>
  <si>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</si>
  <si>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Всего бюджетных ассигнований</t>
  </si>
  <si>
    <t>801 04 09 15 0 01 00010 240</t>
  </si>
  <si>
    <t>996 04 09 15 0 01 00020 540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</si>
  <si>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2016-2018 годы"</t>
  </si>
  <si>
    <t>в том числе:</t>
  </si>
  <si>
    <t>тыс. рублей</t>
  </si>
  <si>
    <t>Капитальный ремонт, ремонт и содержание автомобильных дорог  общего пользования местного значения</t>
  </si>
  <si>
    <t>Межбюджетные трансферты, передаваемые в бюджеты  городских (сельских) поселений за счет средств дорожного фонда района</t>
  </si>
  <si>
    <t>Доходы от  уплаты акцизов на прямогонный  бензин, подлежащие распределению между бюджетами субъектов РФ и местными бюджетами с учетом установленных дифференцированных  нормативов отчислений в местные бюджеты</t>
  </si>
  <si>
    <t>100 1 03 02260 01 0000 110</t>
  </si>
  <si>
    <t>Объем доходов и распределение бюджетных ассигнований Дорожного фонда Великоустюгского муниципального района на 2018 год и плановый период 2019 и 2020 годов</t>
  </si>
  <si>
    <t>2018 год</t>
  </si>
  <si>
    <t>2019 год</t>
  </si>
  <si>
    <t>2020 год</t>
  </si>
  <si>
    <t>Капитальный ремонт, ремонт и содержание автомобильных дорог общего пользования местного значения с привлечением средств областного бюджета</t>
  </si>
  <si>
    <t>Муниципальная программа "Развитие сети автомобильных дорог общего пользования местного значения Великоустюгского муниципального района и поселений на 2019-2023 годы"</t>
  </si>
  <si>
    <t>996 04 09 15 0 01 S1350 540</t>
  </si>
  <si>
    <t>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  в рамках подпрограммы "Развитие сети автомобильных дорог общего пользования" государственной программы "Развитие транспортной системы Вологодской области на 2014-2020 годы"</t>
  </si>
  <si>
    <t>996 2 02 02999 05 0000 151</t>
  </si>
  <si>
    <t>Источники финансирования дефицита бюджета</t>
  </si>
  <si>
    <t>Источники внутренего  финансирования дефицитов бюджетов</t>
  </si>
  <si>
    <t>996 01 00 00 00 0000 000</t>
  </si>
  <si>
    <t>Изменение остатков средств на счетах по учету средств бюджетов</t>
  </si>
  <si>
    <t>996 01 05 00 00 0000 000</t>
  </si>
  <si>
    <t>Мероприятий по строительству, реконструкции объектов благоустройства</t>
  </si>
  <si>
    <t>Приложение 10                                     к решению Великоустюгской Думы  от 08.12.2017 №  34 "О районном бюджете на 2018 год и плановый период 2019 и 2020 годов"</t>
  </si>
  <si>
    <t>801 05 03 15 0 01 S3230 240</t>
  </si>
  <si>
    <t>996 2 02 40014 05 0000 151</t>
  </si>
  <si>
    <t>996 04 09 15 0 01 S1350 240</t>
  </si>
  <si>
    <t xml:space="preserve">Межбюджетные трансферты на выполнение полномочий по дорожной деятельности </t>
  </si>
  <si>
    <t>Приложение 2                                     к решению Великоустюгской Думы от 24.05.2018 № 74                                        "О внесении изменений в решение Великоустюгской Думы  от 08.12.2017 №  34 "О районном бюджете на 2018 год и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</si>
</sst>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3" applyNumberFormat="0" applyAlignment="0" applyProtection="0"/>
    <xf numFmtId="0" fontId="9" fillId="20" borderId="4" applyNumberFormat="0" applyAlignment="0" applyProtection="0"/>
    <xf numFmtId="0" fontId="10" fillId="20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10" applyNumberFormat="0" applyFont="0" applyAlignment="0" applyProtection="0"/>
    <xf numFmtId="0" fontId="21" fillId="0" borderId="11" applyNumberFormat="0" applyFill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6" fillId="0" borderId="0"/>
  </cellStyleXfs>
  <cellXfs count="75">
    <xf numFmtId="0" fontId="0" fillId="0" borderId="0" xfId="0"/>
    <xf numFmtId="0" fontId="24" fillId="0" borderId="0" xfId="1" applyNumberFormat="1" applyFont="1" applyFill="1" applyAlignment="1" applyProtection="1">
      <alignment vertical="center" wrapText="1"/>
      <protection hidden="1"/>
    </xf>
    <xf numFmtId="0" fontId="2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" applyFont="1"/>
    <xf numFmtId="0" fontId="24" fillId="0" borderId="0" xfId="1" applyFont="1" applyFill="1"/>
    <xf numFmtId="0" fontId="27" fillId="0" borderId="2" xfId="0" applyFont="1" applyFill="1" applyBorder="1" applyAlignment="1">
      <alignment horizontal="center" vertical="center"/>
    </xf>
    <xf numFmtId="0" fontId="25" fillId="0" borderId="0" xfId="1" applyFont="1" applyFill="1"/>
    <xf numFmtId="0" fontId="24" fillId="0" borderId="0" xfId="1" applyFont="1" applyFill="1" applyBorder="1"/>
    <xf numFmtId="0" fontId="24" fillId="0" borderId="0" xfId="1" applyNumberFormat="1" applyFont="1" applyFill="1" applyBorder="1" applyAlignment="1" applyProtection="1">
      <alignment vertical="center" wrapText="1"/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24" fillId="0" borderId="2" xfId="1" applyNumberFormat="1" applyFont="1" applyFill="1" applyBorder="1" applyAlignment="1" applyProtection="1">
      <alignment vertical="center" wrapText="1"/>
      <protection hidden="1"/>
    </xf>
    <xf numFmtId="49" fontId="25" fillId="0" borderId="2" xfId="48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24" fillId="0" borderId="0" xfId="1" applyFont="1" applyAlignment="1">
      <alignment vertical="center"/>
    </xf>
    <xf numFmtId="0" fontId="25" fillId="0" borderId="1" xfId="1" applyNumberFormat="1" applyFont="1" applyFill="1" applyBorder="1" applyAlignment="1" applyProtection="1">
      <alignment vertical="center" wrapText="1"/>
      <protection hidden="1"/>
    </xf>
    <xf numFmtId="0" fontId="25" fillId="0" borderId="1" xfId="1" applyNumberFormat="1" applyFont="1" applyFill="1" applyBorder="1" applyAlignment="1" applyProtection="1">
      <alignment wrapText="1"/>
      <protection hidden="1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vertical="top" wrapText="1"/>
    </xf>
    <xf numFmtId="0" fontId="24" fillId="0" borderId="2" xfId="1" applyNumberFormat="1" applyFont="1" applyFill="1" applyBorder="1" applyAlignment="1" applyProtection="1">
      <alignment vertical="top" wrapText="1"/>
      <protection hidden="1"/>
    </xf>
    <xf numFmtId="0" fontId="24" fillId="24" borderId="0" xfId="1" applyFont="1" applyFill="1"/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1" applyFont="1" applyFill="1" applyBorder="1" applyAlignment="1">
      <alignment horizontal="center" vertical="center"/>
    </xf>
    <xf numFmtId="1" fontId="24" fillId="0" borderId="2" xfId="1" applyNumberFormat="1" applyFont="1" applyFill="1" applyBorder="1" applyAlignment="1" applyProtection="1">
      <alignment horizontal="center" vertical="center"/>
      <protection hidden="1"/>
    </xf>
    <xf numFmtId="1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Alignment="1">
      <alignment horizontal="center" vertical="center"/>
    </xf>
    <xf numFmtId="0" fontId="24" fillId="24" borderId="2" xfId="1" applyNumberFormat="1" applyFont="1" applyFill="1" applyBorder="1" applyAlignment="1" applyProtection="1">
      <alignment vertical="center" wrapText="1"/>
      <protection hidden="1"/>
    </xf>
    <xf numFmtId="0" fontId="24" fillId="24" borderId="1" xfId="1" applyNumberFormat="1" applyFont="1" applyFill="1" applyBorder="1" applyAlignment="1" applyProtection="1">
      <alignment vertical="center" wrapText="1"/>
      <protection hidden="1"/>
    </xf>
    <xf numFmtId="0" fontId="24" fillId="0" borderId="1" xfId="1" applyNumberFormat="1" applyFont="1" applyFill="1" applyBorder="1" applyAlignment="1" applyProtection="1">
      <alignment vertical="center" wrapText="1"/>
      <protection hidden="1"/>
    </xf>
    <xf numFmtId="164" fontId="29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>
      <alignment horizontal="center" vertical="center" wrapText="1"/>
    </xf>
    <xf numFmtId="164" fontId="29" fillId="0" borderId="13" xfId="1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/>
    </xf>
    <xf numFmtId="164" fontId="3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Font="1" applyBorder="1" applyAlignment="1">
      <alignment horizontal="center" vertical="center"/>
    </xf>
    <xf numFmtId="164" fontId="31" fillId="0" borderId="15" xfId="0" applyNumberFormat="1" applyFont="1" applyFill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164" fontId="31" fillId="24" borderId="15" xfId="0" applyNumberFormat="1" applyFont="1" applyFill="1" applyBorder="1" applyAlignment="1">
      <alignment horizontal="center" vertical="center"/>
    </xf>
    <xf numFmtId="164" fontId="29" fillId="24" borderId="13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24" borderId="2" xfId="0" applyFont="1" applyFill="1" applyBorder="1" applyAlignment="1">
      <alignment horizontal="center" vertical="center"/>
    </xf>
    <xf numFmtId="49" fontId="24" fillId="24" borderId="1" xfId="48" applyNumberFormat="1" applyFont="1" applyFill="1" applyBorder="1" applyAlignment="1">
      <alignment horizontal="left" vertical="center" wrapText="1"/>
    </xf>
    <xf numFmtId="0" fontId="24" fillId="0" borderId="1" xfId="3" applyNumberFormat="1" applyFont="1" applyFill="1" applyBorder="1" applyAlignment="1" applyProtection="1">
      <alignment horizontal="left" vertical="top" wrapText="1"/>
      <protection hidden="1"/>
    </xf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Font="1" applyFill="1" applyAlignment="1">
      <alignment horizontal="right" vertical="center" wrapText="1"/>
    </xf>
    <xf numFmtId="0" fontId="24" fillId="0" borderId="16" xfId="0" applyFont="1" applyFill="1" applyBorder="1" applyAlignment="1">
      <alignment vertical="top" wrapText="1"/>
    </xf>
    <xf numFmtId="0" fontId="24" fillId="0" borderId="2" xfId="1" applyNumberFormat="1" applyFont="1" applyFill="1" applyBorder="1" applyAlignment="1" applyProtection="1">
      <alignment horizontal="center" vertical="center"/>
      <protection hidden="1"/>
    </xf>
    <xf numFmtId="0" fontId="24" fillId="0" borderId="2" xfId="1" applyFont="1" applyBorder="1" applyAlignment="1">
      <alignment vertical="center" wrapText="1"/>
    </xf>
    <xf numFmtId="0" fontId="24" fillId="0" borderId="2" xfId="1" applyFont="1" applyBorder="1"/>
    <xf numFmtId="0" fontId="24" fillId="24" borderId="2" xfId="3" applyNumberFormat="1" applyFont="1" applyFill="1" applyBorder="1" applyAlignment="1" applyProtection="1">
      <alignment horizontal="left" vertical="center" wrapText="1"/>
      <protection hidden="1"/>
    </xf>
    <xf numFmtId="0" fontId="24" fillId="0" borderId="2" xfId="1" applyFont="1" applyFill="1" applyBorder="1"/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Font="1" applyFill="1" applyAlignment="1">
      <alignment horizontal="right" vertical="center" wrapText="1"/>
    </xf>
    <xf numFmtId="0" fontId="24" fillId="25" borderId="0" xfId="1" applyFont="1" applyFill="1"/>
    <xf numFmtId="0" fontId="24" fillId="0" borderId="18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/>
    </xf>
    <xf numFmtId="49" fontId="25" fillId="0" borderId="16" xfId="48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/>
    <xf numFmtId="0" fontId="2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4" fillId="0" borderId="0" xfId="1" applyFont="1" applyFill="1" applyAlignment="1">
      <alignment horizontal="right" vertical="center" wrapText="1"/>
    </xf>
    <xf numFmtId="0" fontId="2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>
      <alignment vertical="center"/>
    </xf>
    <xf numFmtId="0" fontId="2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3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>
      <alignment horizontal="center" vertical="center" wrapText="1"/>
    </xf>
  </cellXfs>
  <cellStyles count="4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8"/>
    <cellStyle name="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3"/>
    <cellStyle name="Обычный 2 3" xfId="40"/>
    <cellStyle name="Обычный 3" xfId="2"/>
    <cellStyle name="Плохой 2" xfId="41"/>
    <cellStyle name="Пояснение 2" xfId="42"/>
    <cellStyle name="Примечание 2" xfId="43"/>
    <cellStyle name="Связанная ячейка 2" xfId="44"/>
    <cellStyle name="Стиль 1" xfId="45"/>
    <cellStyle name="Текст предупреждения 2" xfId="46"/>
    <cellStyle name="Хороший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view="pageBreakPreview" zoomScale="60" zoomScaleNormal="80" workbookViewId="0">
      <selection activeCell="D2" sqref="D2:E2"/>
    </sheetView>
  </sheetViews>
  <sheetFormatPr defaultColWidth="7.85546875" defaultRowHeight="18.75" x14ac:dyDescent="0.3"/>
  <cols>
    <col min="1" max="1" width="60.28515625" style="14" customWidth="1"/>
    <col min="2" max="2" width="37.140625" style="3" customWidth="1"/>
    <col min="3" max="3" width="17.7109375" style="3" customWidth="1"/>
    <col min="4" max="4" width="17" style="3" customWidth="1"/>
    <col min="5" max="5" width="16.28515625" style="3" customWidth="1"/>
    <col min="6" max="240" width="7.85546875" style="3" customWidth="1"/>
    <col min="241" max="16384" width="7.85546875" style="3"/>
  </cols>
  <sheetData>
    <row r="1" spans="1:6" s="4" customFormat="1" ht="13.9" customHeight="1" x14ac:dyDescent="0.3">
      <c r="A1" s="12"/>
      <c r="B1" s="8"/>
      <c r="C1" s="8"/>
      <c r="D1" s="8"/>
      <c r="E1" s="8"/>
      <c r="F1" s="1"/>
    </row>
    <row r="2" spans="1:6" s="4" customFormat="1" ht="201" customHeight="1" x14ac:dyDescent="0.3">
      <c r="A2" s="12"/>
      <c r="B2" s="48"/>
      <c r="C2" s="48"/>
      <c r="D2" s="66" t="s">
        <v>41</v>
      </c>
      <c r="E2" s="67"/>
      <c r="F2" s="1"/>
    </row>
    <row r="3" spans="1:6" s="4" customFormat="1" ht="18.600000000000001" customHeight="1" x14ac:dyDescent="0.3">
      <c r="A3" s="12"/>
      <c r="B3" s="56"/>
      <c r="C3" s="56"/>
      <c r="D3" s="56"/>
      <c r="E3" s="57"/>
      <c r="F3" s="1"/>
    </row>
    <row r="4" spans="1:6" s="4" customFormat="1" ht="138" customHeight="1" x14ac:dyDescent="0.3">
      <c r="A4" s="12"/>
      <c r="B4" s="21"/>
      <c r="C4" s="21"/>
      <c r="D4" s="66" t="s">
        <v>36</v>
      </c>
      <c r="E4" s="67"/>
      <c r="F4" s="1"/>
    </row>
    <row r="5" spans="1:6" s="4" customFormat="1" ht="24" customHeight="1" x14ac:dyDescent="0.3">
      <c r="A5" s="12"/>
      <c r="B5" s="48"/>
      <c r="C5" s="48"/>
      <c r="D5" s="48"/>
      <c r="E5" s="49"/>
      <c r="F5" s="1"/>
    </row>
    <row r="6" spans="1:6" s="4" customFormat="1" ht="12" customHeight="1" x14ac:dyDescent="0.3">
      <c r="A6" s="13"/>
      <c r="B6" s="9"/>
      <c r="C6" s="9"/>
      <c r="D6" s="9"/>
      <c r="E6" s="7"/>
    </row>
    <row r="7" spans="1:6" s="4" customFormat="1" ht="55.35" customHeight="1" x14ac:dyDescent="0.3">
      <c r="A7" s="73" t="s">
        <v>21</v>
      </c>
      <c r="B7" s="73"/>
      <c r="C7" s="73"/>
      <c r="D7" s="73"/>
      <c r="E7" s="74"/>
    </row>
    <row r="8" spans="1:6" s="4" customFormat="1" ht="15.6" customHeight="1" x14ac:dyDescent="0.3">
      <c r="A8" s="13"/>
      <c r="B8" s="9"/>
      <c r="C8" s="9"/>
      <c r="D8" s="9"/>
      <c r="E8" s="7" t="s">
        <v>16</v>
      </c>
    </row>
    <row r="9" spans="1:6" s="4" customFormat="1" ht="54.6" customHeight="1" x14ac:dyDescent="0.3">
      <c r="A9" s="2" t="s">
        <v>4</v>
      </c>
      <c r="B9" s="2" t="s">
        <v>2</v>
      </c>
      <c r="C9" s="2" t="s">
        <v>22</v>
      </c>
      <c r="D9" s="2" t="s">
        <v>23</v>
      </c>
      <c r="E9" s="23" t="s">
        <v>24</v>
      </c>
    </row>
    <row r="10" spans="1:6" s="26" customFormat="1" ht="21.6" customHeight="1" x14ac:dyDescent="0.25">
      <c r="A10" s="24">
        <v>1</v>
      </c>
      <c r="B10" s="25">
        <v>2</v>
      </c>
      <c r="C10" s="25">
        <v>3</v>
      </c>
      <c r="D10" s="25">
        <v>4</v>
      </c>
      <c r="E10" s="23">
        <v>5</v>
      </c>
    </row>
    <row r="11" spans="1:6" s="4" customFormat="1" ht="24.6" customHeight="1" x14ac:dyDescent="0.3">
      <c r="A11" s="70" t="s">
        <v>1</v>
      </c>
      <c r="B11" s="71"/>
      <c r="C11" s="71"/>
      <c r="D11" s="71"/>
      <c r="E11" s="72"/>
    </row>
    <row r="12" spans="1:6" s="4" customFormat="1" ht="126.6" customHeight="1" x14ac:dyDescent="0.3">
      <c r="A12" s="19" t="s">
        <v>6</v>
      </c>
      <c r="B12" s="2" t="s">
        <v>5</v>
      </c>
      <c r="C12" s="30">
        <v>9473</v>
      </c>
      <c r="D12" s="30">
        <v>10795</v>
      </c>
      <c r="E12" s="31">
        <v>11409</v>
      </c>
    </row>
    <row r="13" spans="1:6" s="4" customFormat="1" ht="139.35" customHeight="1" x14ac:dyDescent="0.3">
      <c r="A13" s="19" t="s">
        <v>7</v>
      </c>
      <c r="B13" s="2" t="s">
        <v>9</v>
      </c>
      <c r="C13" s="32">
        <v>93</v>
      </c>
      <c r="D13" s="32">
        <v>105</v>
      </c>
      <c r="E13" s="33">
        <v>112</v>
      </c>
    </row>
    <row r="14" spans="1:6" s="4" customFormat="1" ht="118.15" customHeight="1" x14ac:dyDescent="0.3">
      <c r="A14" s="19" t="s">
        <v>8</v>
      </c>
      <c r="B14" s="2" t="s">
        <v>10</v>
      </c>
      <c r="C14" s="32">
        <v>15315</v>
      </c>
      <c r="D14" s="32">
        <v>17452</v>
      </c>
      <c r="E14" s="33">
        <v>18446</v>
      </c>
    </row>
    <row r="15" spans="1:6" s="4" customFormat="1" ht="101.65" customHeight="1" x14ac:dyDescent="0.3">
      <c r="A15" s="18" t="s">
        <v>19</v>
      </c>
      <c r="B15" s="17" t="s">
        <v>20</v>
      </c>
      <c r="C15" s="34">
        <v>-1605</v>
      </c>
      <c r="D15" s="34">
        <v>-1829</v>
      </c>
      <c r="E15" s="33">
        <v>-1933</v>
      </c>
    </row>
    <row r="16" spans="1:6" s="4" customFormat="1" ht="189.75" customHeight="1" x14ac:dyDescent="0.3">
      <c r="A16" s="50" t="s">
        <v>28</v>
      </c>
      <c r="B16" s="2" t="s">
        <v>29</v>
      </c>
      <c r="C16" s="34">
        <f>12648.8+21000</f>
        <v>33648.800000000003</v>
      </c>
      <c r="D16" s="34"/>
      <c r="E16" s="33"/>
    </row>
    <row r="17" spans="1:5" s="58" customFormat="1" ht="70.150000000000006" customHeight="1" x14ac:dyDescent="0.3">
      <c r="A17" s="59" t="s">
        <v>40</v>
      </c>
      <c r="B17" s="60" t="s">
        <v>38</v>
      </c>
      <c r="C17" s="61">
        <v>1199.5999999999999</v>
      </c>
      <c r="D17" s="61"/>
      <c r="E17" s="33"/>
    </row>
    <row r="18" spans="1:5" s="4" customFormat="1" ht="30" customHeight="1" x14ac:dyDescent="0.3">
      <c r="A18" s="15" t="s">
        <v>0</v>
      </c>
      <c r="B18" s="16"/>
      <c r="C18" s="35">
        <f>SUM(C12:C17)</f>
        <v>58124.4</v>
      </c>
      <c r="D18" s="35">
        <f t="shared" ref="D18" si="0">SUM(D12:D15)</f>
        <v>26523</v>
      </c>
      <c r="E18" s="35">
        <f>SUM(E12:E15)</f>
        <v>28034</v>
      </c>
    </row>
    <row r="19" spans="1:5" s="4" customFormat="1" ht="37.9" customHeight="1" x14ac:dyDescent="0.3">
      <c r="A19" s="68" t="s">
        <v>3</v>
      </c>
      <c r="B19" s="68"/>
      <c r="C19" s="68"/>
      <c r="D19" s="68"/>
      <c r="E19" s="69"/>
    </row>
    <row r="20" spans="1:5" s="4" customFormat="1" ht="76.900000000000006" customHeight="1" x14ac:dyDescent="0.3">
      <c r="A20" s="27" t="s">
        <v>14</v>
      </c>
      <c r="B20" s="2"/>
      <c r="C20" s="30">
        <f>SUM(C22:C31)</f>
        <v>62672.5</v>
      </c>
      <c r="D20" s="36"/>
      <c r="E20" s="34"/>
    </row>
    <row r="21" spans="1:5" s="4" customFormat="1" ht="22.9" customHeight="1" x14ac:dyDescent="0.3">
      <c r="A21" s="10" t="s">
        <v>15</v>
      </c>
      <c r="B21" s="22"/>
      <c r="C21" s="37"/>
      <c r="D21" s="37"/>
      <c r="E21" s="38"/>
    </row>
    <row r="22" spans="1:5" s="4" customFormat="1" ht="59.45" customHeight="1" x14ac:dyDescent="0.3">
      <c r="A22" s="46" t="s">
        <v>17</v>
      </c>
      <c r="B22" s="44" t="s">
        <v>12</v>
      </c>
      <c r="C22" s="39">
        <v>6639.2</v>
      </c>
      <c r="D22" s="39"/>
      <c r="E22" s="40"/>
    </row>
    <row r="23" spans="1:5" s="4" customFormat="1" ht="61.35" customHeight="1" x14ac:dyDescent="0.3">
      <c r="A23" s="46" t="s">
        <v>18</v>
      </c>
      <c r="B23" s="44" t="s">
        <v>13</v>
      </c>
      <c r="C23" s="39">
        <v>16520.3</v>
      </c>
      <c r="D23" s="39"/>
      <c r="E23" s="40"/>
    </row>
    <row r="24" spans="1:5" s="20" customFormat="1" ht="57.4" customHeight="1" x14ac:dyDescent="0.3">
      <c r="A24" s="47" t="s">
        <v>25</v>
      </c>
      <c r="B24" s="45" t="s">
        <v>39</v>
      </c>
      <c r="C24" s="41">
        <v>32996.400000000001</v>
      </c>
      <c r="D24" s="41"/>
      <c r="E24" s="42"/>
    </row>
    <row r="25" spans="1:5" s="20" customFormat="1" ht="57.4" customHeight="1" x14ac:dyDescent="0.3">
      <c r="A25" s="47" t="s">
        <v>25</v>
      </c>
      <c r="B25" s="45" t="s">
        <v>27</v>
      </c>
      <c r="C25" s="41">
        <v>6102.4</v>
      </c>
      <c r="D25" s="41"/>
      <c r="E25" s="42"/>
    </row>
    <row r="26" spans="1:5" s="4" customFormat="1" ht="41.45" customHeight="1" x14ac:dyDescent="0.3">
      <c r="A26" s="54" t="s">
        <v>35</v>
      </c>
      <c r="B26" s="45" t="s">
        <v>37</v>
      </c>
      <c r="C26" s="42">
        <v>414.2</v>
      </c>
      <c r="D26" s="55"/>
      <c r="E26" s="55"/>
    </row>
    <row r="27" spans="1:5" s="4" customFormat="1" ht="77.45" customHeight="1" x14ac:dyDescent="0.3">
      <c r="A27" s="28" t="s">
        <v>26</v>
      </c>
      <c r="B27" s="2"/>
      <c r="C27" s="36"/>
      <c r="D27" s="30">
        <f>SUM(D29:D31)</f>
        <v>26523</v>
      </c>
      <c r="E27" s="30">
        <f>SUM(E29:E31)</f>
        <v>28034</v>
      </c>
    </row>
    <row r="28" spans="1:5" s="4" customFormat="1" ht="22.9" customHeight="1" x14ac:dyDescent="0.3">
      <c r="A28" s="29" t="s">
        <v>15</v>
      </c>
      <c r="B28" s="22"/>
      <c r="C28" s="37"/>
      <c r="D28" s="37"/>
      <c r="E28" s="38"/>
    </row>
    <row r="29" spans="1:5" s="4" customFormat="1" ht="59.45" customHeight="1" x14ac:dyDescent="0.3">
      <c r="A29" s="46" t="s">
        <v>17</v>
      </c>
      <c r="B29" s="44" t="s">
        <v>12</v>
      </c>
      <c r="C29" s="39"/>
      <c r="D29" s="39">
        <f>3120+2500</f>
        <v>5620</v>
      </c>
      <c r="E29" s="40">
        <v>3120</v>
      </c>
    </row>
    <row r="30" spans="1:5" s="4" customFormat="1" ht="61.35" customHeight="1" x14ac:dyDescent="0.3">
      <c r="A30" s="46" t="s">
        <v>18</v>
      </c>
      <c r="B30" s="44" t="s">
        <v>13</v>
      </c>
      <c r="C30" s="39"/>
      <c r="D30" s="39">
        <v>16529.8</v>
      </c>
      <c r="E30" s="40">
        <v>16529.8</v>
      </c>
    </row>
    <row r="31" spans="1:5" s="20" customFormat="1" ht="57.4" customHeight="1" x14ac:dyDescent="0.3">
      <c r="A31" s="47" t="s">
        <v>25</v>
      </c>
      <c r="B31" s="45" t="s">
        <v>27</v>
      </c>
      <c r="C31" s="41"/>
      <c r="D31" s="41">
        <v>4373.2</v>
      </c>
      <c r="E31" s="42">
        <v>8384.2000000000007</v>
      </c>
    </row>
    <row r="32" spans="1:5" s="6" customFormat="1" ht="36.6" customHeight="1" x14ac:dyDescent="0.3">
      <c r="A32" s="11" t="s">
        <v>11</v>
      </c>
      <c r="B32" s="5"/>
      <c r="C32" s="43">
        <f>SUM(C20,C27)</f>
        <v>62672.5</v>
      </c>
      <c r="D32" s="43">
        <f t="shared" ref="D32:E32" si="1">SUM(D20,D27)</f>
        <v>26523</v>
      </c>
      <c r="E32" s="43">
        <f t="shared" si="1"/>
        <v>28034</v>
      </c>
    </row>
    <row r="33" spans="1:5" ht="34.15" customHeight="1" x14ac:dyDescent="0.3">
      <c r="A33" s="62" t="s">
        <v>30</v>
      </c>
      <c r="B33" s="63"/>
      <c r="C33" s="64"/>
      <c r="D33" s="65"/>
      <c r="E33" s="65"/>
    </row>
    <row r="34" spans="1:5" ht="37.9" customHeight="1" x14ac:dyDescent="0.3">
      <c r="A34" s="10" t="s">
        <v>31</v>
      </c>
      <c r="B34" s="51" t="s">
        <v>32</v>
      </c>
      <c r="C34" s="34">
        <v>4548.1000000000004</v>
      </c>
      <c r="D34" s="53"/>
      <c r="E34" s="53"/>
    </row>
    <row r="35" spans="1:5" ht="41.45" customHeight="1" x14ac:dyDescent="0.3">
      <c r="A35" s="52" t="s">
        <v>33</v>
      </c>
      <c r="B35" s="51" t="s">
        <v>34</v>
      </c>
      <c r="C35" s="40">
        <v>4548.1000000000004</v>
      </c>
      <c r="D35" s="53"/>
      <c r="E35" s="53"/>
    </row>
  </sheetData>
  <mergeCells count="6">
    <mergeCell ref="A33:E33"/>
    <mergeCell ref="D2:E2"/>
    <mergeCell ref="A19:E19"/>
    <mergeCell ref="A11:E11"/>
    <mergeCell ref="A7:E7"/>
    <mergeCell ref="D4:E4"/>
  </mergeCells>
  <pageMargins left="0.6692913385826772" right="0.59055118110236227" top="0.74803149606299213" bottom="0.59055118110236227" header="0.51181102362204722" footer="0.6692913385826772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Дорожный фонд 2018-2020</vt:lpstr>
      <vt:lpstr>'Дорожный фонд 2018-2020'!Заголовки_для_печати</vt:lpstr>
      <vt:lpstr>'Дорожный фонд 2018-2020'!Область_печати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user</cp:lastModifiedBy>
  <cp:lastPrinted>2018-05-17T05:21:15Z</cp:lastPrinted>
  <dcterms:created xsi:type="dcterms:W3CDTF">2013-10-11T13:28:32Z</dcterms:created>
  <dcterms:modified xsi:type="dcterms:W3CDTF">2018-05-29T06:52:29Z</dcterms:modified>
</cp:coreProperties>
</file>