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3" yWindow="123" windowWidth="9723" windowHeight="7323" activeTab="0"/>
  </bookViews>
  <sheets>
    <sheet name="прил 2-13" sheetId="1" r:id="rId1"/>
  </sheets>
  <definedNames>
    <definedName name="_xlnm.Print_Titles" localSheetId="0">'прил 2-13'!$7:$9</definedName>
  </definedNames>
  <calcPr fullCalcOnLoad="1"/>
</workbook>
</file>

<file path=xl/sharedStrings.xml><?xml version="1.0" encoding="utf-8"?>
<sst xmlns="http://schemas.openxmlformats.org/spreadsheetml/2006/main" count="142" uniqueCount="141">
  <si>
    <t xml:space="preserve"> </t>
  </si>
  <si>
    <t>Код доходов</t>
  </si>
  <si>
    <t>бюджетной классификации</t>
  </si>
  <si>
    <t>Российской Федерации</t>
  </si>
  <si>
    <t>2 00 00000 00 0000 000</t>
  </si>
  <si>
    <t xml:space="preserve">БЕЗВОЗМЕЗДНЫЕ ПОСТУПЛЕНИЯ </t>
  </si>
  <si>
    <t>1 00 00000 00 0000 000</t>
  </si>
  <si>
    <t>Безвозмездные поступления от других бюджетов бюджетной системы РФ</t>
  </si>
  <si>
    <t>Прочие субсидии бюджетам  муниципальных районов</t>
  </si>
  <si>
    <t>Наименование доходов</t>
  </si>
  <si>
    <t>Сумма</t>
  </si>
  <si>
    <t>НАЛОГОВЫЕ И НЕНАЛОГОВЫЕ ДОХОДЫ</t>
  </si>
  <si>
    <t>Субвенции бюджетам муниципальных районов на выполнение передаваемых полномочий субъектов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</si>
  <si>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</si>
  <si>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 № 181-ФЗ " О социальной защите инвалидов в РФ"</t>
  </si>
  <si>
    <t>Иные межбюджетные трансферты</t>
  </si>
  <si>
    <t>Межбюджетные трансферты на полномочия по осуществлению внешнего муниципального финансового контроля</t>
  </si>
  <si>
    <t>Межбюджетные трансферты на осуществление полномочий в области архитектуры и градостроительства</t>
  </si>
  <si>
    <t>2 02 00000 00 0000 000</t>
  </si>
  <si>
    <t>Дотации бюджетам муниципальных районов на поддержку мер по обеспечению сбалансированности бюджетов</t>
  </si>
  <si>
    <t>Субсидии бюджетам бюджетной системы РФ (межбюджетные субсидии)</t>
  </si>
  <si>
    <t>Субвенции на осуществление отдельных государственных полномочий в соответствии с законом области от 5 октября 2006 года № 1501-ОЗ "О наделении органов местного самоуправления муниципальных районов и городских округов  Вологодской области отдельными государственными полномочиями в сфере регулирования цен (тарифов)"</t>
  </si>
  <si>
    <t>Субвенции на осуществление отдельных государственных полномочий  в соответствии с законом области от 28 апреля 2006 года № 1443-ОЗ 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</t>
  </si>
  <si>
    <t>Субвенции на осуществление отдельных государственных полномочий в соответствии с законом области от 28  июня 2006 года № 1465-ОЗ "О наделении органов местного самоуправления отдельными государственными полномочиями в сфере охраны окружающей среды"</t>
  </si>
  <si>
    <t>тыс. рублей</t>
  </si>
  <si>
    <t>Субвенции на осуществление отдельных государственных полномочий в соответствии с законом области от 17.12.2007 года № 1719-ОЗ "О наделении органов местного самоуправления отдельными государственными полномочиями в сфере образования"</t>
  </si>
  <si>
    <t>Субвенции на выполнение  отдельных государственных полномочий  по  закону области 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 лиц из числа детей уаазанных категорий"</t>
  </si>
  <si>
    <t xml:space="preserve">Субвенции на осуществление отдельных государственных полномочий  в сфере   административных отношений  в соответствии с законом области  от  28 ноября 2005 года № 1369-ОЗ "О наделении органов местного самоуправления отдельными государственными полномочиями в сфере административных отношений" </t>
  </si>
  <si>
    <t>Субвенции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</si>
  <si>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>Субвенции на осуществление отдельных государственных полномочий в соответствии с законом области 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бюджета"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</si>
  <si>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</si>
  <si>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</si>
  <si>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Межбюджетные трансферты на осуществление полномочий по определению поставщиков (подрядчиков, исполнителей) в соответствии с Законом о контрактной системе</t>
  </si>
  <si>
    <t>Межбюджетные трансферты на организацию библиотечного обслуживания населения</t>
  </si>
  <si>
    <t>Межбюджетные транферты на выполнение полномочий по согласованию переустройства и перепланировки жилых помещений</t>
  </si>
  <si>
    <t>Субсидии бюджетам муниципальных районов на реализацию федеральных целевых программ</t>
  </si>
  <si>
    <t>Субсидии на строительство, реконструкцию объектов социальной и коммунальной инфраструктуры муниципальной собственности  в рамках подпрограммы "Бюджетные инвестиции в развитие социальной и коммунальной инфраструктуры" государственной программы "Обеспечение населения Вологодской области доступным жильем и формирование комфортной среды проживания на 2014-2020 годы"</t>
  </si>
  <si>
    <t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 Вологодской области в рамках подпрограммы "Развитие сети автомобильных дорог общего пользования"  государственной программы "Развитие транспортной системы Вологодской области на 2014-2020 годы"</t>
  </si>
  <si>
    <t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в сфере организации деятельности многофункциональных центров предоставления государственных и муниципальных услуг"</t>
  </si>
  <si>
    <t>Субсидии на обеспечение транспортного обслуживания населения внутренним водным транспортом в рамках подпрограммы "Транспортное обслуживание населения" государственной программы "Развитие транспортной системы Вологодской области на 2014-2020 годы"</t>
  </si>
  <si>
    <t>Межбюджетные трансферты на полномочия по осуществлению внутреннего  муниципального финансового контроля</t>
  </si>
  <si>
    <t>ИТОГО ДОХОДЫ</t>
  </si>
  <si>
    <t>Объем доходов районного бюджета на 2017 год, формируемый за счет налоговых и неналоговых доходов, а также безвозмездных поступлений</t>
  </si>
  <si>
    <t>Дотации бюджетам муниципальных районов на выравнивание бюджетной обеспеченности</t>
  </si>
  <si>
    <t>Дотации бюджетам бюджетной системы Российской Федерации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</si>
  <si>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</si>
  <si>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</si>
  <si>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Субсидии на внедрение и (или) эксплуатацию аппаратно-программного комплекса "Безопасный город" в рамках подпрограммы "Построение и развитие аппаратно-программного комплекса "Безопасный город" государственной программы области "Обеспечение законности, правопорядка и общественной безопасности в Вологодской области на 2014-2020 годы"</t>
  </si>
  <si>
    <t>Субсидии на проведение мероприятий по предотвращению распространения сорного растения борщевик Сосновского в рамках подпрограммы "Развитие подотрасли растениеводства Вологодской области на 2013-2020 годы" государственной программы "Развитие агропромышленного комплекса и потребительского рынка Вологодской области на 2013-2020 годы"</t>
  </si>
  <si>
    <t>Субвенции на обеспечение дошкольного образования и общеобразовательного процесса в муниципальных общеобразовательных организациях области</t>
  </si>
  <si>
    <t>Межбюджетные трансферты на выполнение полномочий по организации и осуществлению мероприятий по защите населения и территории от ЧС природного и техногенного характер, гражданской обороне</t>
  </si>
  <si>
    <t>1 01 00000 00 0000 000</t>
  </si>
  <si>
    <t>НАЛОГИ НА ПРИБЫЛЬ,  ДОХОДЫ</t>
  </si>
  <si>
    <t>1 01 02000 01 0000 110</t>
  </si>
  <si>
    <t>Налог на доходы физических лиц</t>
  </si>
  <si>
    <t>1 03 00000 00 0000 000</t>
  </si>
  <si>
    <t xml:space="preserve">НАЛОГИ НА ТОВАРЫ (РАБОТЫ, УСЛУГИ), РЕАЛИЗУЕМЫЕ НА ТЕРРИТОРИИ РОССИЙСКОЙ ФЕДЕРАЦИИ </t>
  </si>
  <si>
    <t>1 03 02230 01 0000 110</t>
  </si>
  <si>
    <t>1 03 02240 01 0000 110</t>
  </si>
  <si>
    <t>1 03 02250 01 0000 110</t>
  </si>
  <si>
    <t>1 03 02260 01 0000 110</t>
  </si>
  <si>
    <t>Доходы от 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</si>
  <si>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моторные масла для дизельных и (или) карбюраторных (инжекторных) двигателей 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</si>
  <si>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</si>
  <si>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Доходы от 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</si>
  <si>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</si>
  <si>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</si>
  <si>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</si>
  <si>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</si>
  <si>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</si>
  <si>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</si>
  <si>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1 05 04020 02 0000 110</t>
  </si>
  <si>
    <t>Налог, взимаемый в связи с применением патентной системы налогобложения, зачисляемый в бюджеты муниципальных районов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</si>
  <si>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</si>
  <si>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</si>
  <si>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</si>
  <si>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</si>
  <si>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</si>
  <si>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</si>
  <si>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</si>
  <si>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</si>
  <si>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</si>
  <si>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</si>
  <si>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</si>
  <si>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</si>
  <si>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</si>
  <si>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</si>
  <si>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</si>
  <si>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</si>
  <si>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</si>
  <si>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</si>
  <si>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</si>
  <si>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</si>
  <si>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1 11 07000 00 0000 120</t>
  </si>
  <si>
    <t>Платежи от государственных и муниципальных унитарных предприятий</t>
  </si>
  <si>
    <t>Межбюджетные трансферты на выполнение полномочий по организации благоустройства территории МО "Город Великий Устюг" и дорожной деятельности в отношении ул. Набережная</t>
  </si>
  <si>
    <t>2 02 15001 05 0000 151</t>
  </si>
  <si>
    <t>2 02 15002 05 0000 151</t>
  </si>
  <si>
    <t>2 02 20051 05 0000 151</t>
  </si>
  <si>
    <t>2 02 20077 05 0000 151</t>
  </si>
  <si>
    <t>2 02 20299 05 0000 151</t>
  </si>
  <si>
    <t>2 02 20302 05 0000 151</t>
  </si>
  <si>
    <t>2 02 29999 05 0000 151</t>
  </si>
  <si>
    <t>2 02 10000 00 0000 151</t>
  </si>
  <si>
    <t>2 02 20000 00 0000 151</t>
  </si>
  <si>
    <t>2 02 30000 00 0000 151</t>
  </si>
  <si>
    <t>2 02 30024 05 0000 151</t>
  </si>
  <si>
    <t>2 02 35134 05 0000 151</t>
  </si>
  <si>
    <t>2 02 35135 05 0000 151</t>
  </si>
  <si>
    <t>2 02 40000 00 0000 151</t>
  </si>
  <si>
    <t>2 02 40014 05 0000 151</t>
  </si>
  <si>
    <t>Субвенции на осуществление отдельных государственных полномочий в соответствии с законом области 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</si>
  <si>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1 05 02000 02 0000 110</t>
  </si>
  <si>
    <t>1 05 03000 01 0000 110</t>
  </si>
  <si>
    <t>Субвенции бюджетам бюджетной системы Российской Федерации</t>
  </si>
  <si>
    <t xml:space="preserve">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09.12.2016  № 92                                                                                      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</si>
  <si>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Субсидии на комплексное обустройство объектами социальной и инженерной инфраструктуры  населенных пунктов, расположенных  в сельской местности,  на строительство и реконструкцию автомобильных дорог в рамках федеральной целевой программы "Устойчивое развитие  сельских территорий на 2014-2017 годы и на плановый период до 2020 года" и  подпрограммы "Устойчивое развитие  сельских территорий Вологодской области на 2014-2017 годы и на период до 2020 года" государственной программы "Развитие агропромышленного комплекса и потребительского рынка Вологодской области на 2013-2020 годы"</t>
  </si>
  <si>
    <t>2 02 25027 05 0000 151</t>
  </si>
  <si>
    <t>2 02 25097 05 0000 151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</si>
  <si>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</si>
  <si>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</si>
  <si>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граждан, за счет бюджетных ассигнований Дорожного фонда  Вологодской области </t>
  </si>
  <si>
    <t>2 02 49999 05 0000 151</t>
  </si>
  <si>
    <t>Прочие межбюджетные трансферты, передаваемые бюджетам муниципальных районов</t>
  </si>
  <si>
    <t>Субсидии на реализацию проекта "Народный бюджет"</t>
  </si>
  <si>
    <t>2 02  35120 05 0000 151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</si>
  <si>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</si>
  <si>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2 07 05020 05 0000 180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</si>
  <si>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</si>
  <si>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Субсидии, предоставляемые в целях развития мобильной торговли в малонаселенных и труднодоступных населенных пунктах</t>
  </si>
  <si>
    <t>2 02 25519 05 0000 151</t>
  </si>
  <si>
    <t>Субсидии бюджетам муниципальных районов на поддержку отрасли культура</t>
  </si>
  <si>
    <t>Субсидии на внедрение в общеобразовательных организациях системы мониторинга здоровья обучающихся на основе технологической платформы</t>
  </si>
  <si>
    <t xml:space="preserve">                                                                                               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от 24.11.2017 №                                                                                                                                                                                                  "О внесении изменений в решение                                                                                                                                                    Великоустюгской Думы от 09.12.2016 № 92                                                                                                         "О районном бюджете на 2017 год                                                                                                                                и плановый период 2018 и 2019 годов"                                                                                                                                                      </t>
  </si>
  <si>
    <t>Межбюджетные трансферты на выполнение полномочий по обеспечению условий для развития на территории МО "Город Великий Устюг" физической культуры и спорта</t>
  </si>
  <si>
    <t>Субсидии на повышение качества образования в школах с низкими результатами обучения и в школах, функционирующих в неблагоприятных социальных условиях, путем реализации региональных проектов и распространения их результатов</t>
  </si>
  <si>
    <t>Межбюджетные трансферты на выполнение полномочий по созданию условий для обеспечения жителей услугами торговли</t>
  </si>
  <si>
    <t>Доходы в виде прибыли, приходящейся  на доли в уставных (складочных) капиталах  хозяйственных товариществ и обществ, или дивидендов по акциям, принадлежащим мунициальным районам</t>
  </si>
  <si>
    <t>1 11 01050 05 0000 120</t>
  </si>
  <si>
    <t>1 17 00000 00 0000 000</t>
  </si>
  <si>
    <t>ПРОЧИЕ НЕНАЛОГОВЫЕ ДОХОДЫ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</si>
</sst>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6"/>
      <color indexed="5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3"/>
      <name val="Times New Roman"/>
      <family val="1"/>
    </font>
    <font>
      <b/>
      <sz val="16"/>
      <color theme="3" tint="-0.24997000396251678"/>
      <name val="Times New Roman"/>
      <family val="1"/>
    </font>
    <font>
      <b/>
      <sz val="16"/>
      <color rgb="FF002060"/>
      <name val="Times New Roman"/>
      <family val="1"/>
    </font>
    <font>
      <b/>
      <sz val="16"/>
      <color theme="3" tint="-0.4999699890613556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/>
      <bottom style="thin"/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horizontal="right" vertical="top" wrapText="1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164" fontId="12" fillId="0" borderId="12" xfId="0" applyNumberFormat="1" applyFont="1" applyBorder="1" applyAlignment="1">
      <alignment/>
    </xf>
    <xf numFmtId="0" fontId="8" fillId="0" borderId="14" xfId="0" applyFont="1" applyBorder="1" applyAlignment="1">
      <alignment vertical="top"/>
    </xf>
    <xf numFmtId="0" fontId="8" fillId="0" borderId="15" xfId="0" applyFont="1" applyBorder="1" applyAlignment="1">
      <alignment horizontal="left" vertical="top"/>
    </xf>
    <xf numFmtId="164" fontId="10" fillId="0" borderId="15" xfId="0" applyNumberFormat="1" applyFont="1" applyBorder="1" applyAlignment="1">
      <alignment horizontal="right"/>
    </xf>
    <xf numFmtId="164" fontId="10" fillId="0" borderId="16" xfId="0" applyNumberFormat="1" applyFont="1" applyBorder="1" applyAlignment="1" applyProtection="1">
      <alignment/>
      <protection locked="0"/>
    </xf>
    <xf numFmtId="164" fontId="10" fillId="0" borderId="17" xfId="0" applyNumberFormat="1" applyFont="1" applyBorder="1" applyAlignment="1" applyProtection="1">
      <alignment/>
      <protection locked="0"/>
    </xf>
    <xf numFmtId="164" fontId="10" fillId="0" borderId="18" xfId="0" applyNumberFormat="1" applyFont="1" applyBorder="1" applyAlignment="1" applyProtection="1">
      <alignment/>
      <protection locked="0"/>
    </xf>
    <xf numFmtId="164" fontId="11" fillId="0" borderId="18" xfId="0" applyNumberFormat="1" applyFont="1" applyBorder="1" applyAlignment="1" applyProtection="1">
      <alignment/>
      <protection locked="0"/>
    </xf>
    <xf numFmtId="164" fontId="11" fillId="0" borderId="18" xfId="0" applyNumberFormat="1" applyFont="1" applyFill="1" applyBorder="1" applyAlignment="1" applyProtection="1">
      <alignment/>
      <protection locked="0"/>
    </xf>
    <xf numFmtId="164" fontId="10" fillId="0" borderId="19" xfId="0" applyNumberFormat="1" applyFont="1" applyBorder="1" applyAlignment="1" applyProtection="1">
      <alignment/>
      <protection locked="0"/>
    </xf>
    <xf numFmtId="164" fontId="11" fillId="0" borderId="19" xfId="0" applyNumberFormat="1" applyFont="1" applyBorder="1" applyAlignment="1" applyProtection="1">
      <alignment/>
      <protection locked="0"/>
    </xf>
    <xf numFmtId="164" fontId="48" fillId="0" borderId="19" xfId="0" applyNumberFormat="1" applyFont="1" applyBorder="1" applyAlignment="1" applyProtection="1">
      <alignment/>
      <protection locked="0"/>
    </xf>
    <xf numFmtId="164" fontId="10" fillId="0" borderId="19" xfId="0" applyNumberFormat="1" applyFont="1" applyFill="1" applyBorder="1" applyAlignment="1">
      <alignment/>
    </xf>
    <xf numFmtId="164" fontId="11" fillId="0" borderId="19" xfId="0" applyNumberFormat="1" applyFont="1" applyFill="1" applyBorder="1" applyAlignment="1">
      <alignment/>
    </xf>
    <xf numFmtId="164" fontId="49" fillId="0" borderId="19" xfId="0" applyNumberFormat="1" applyFont="1" applyFill="1" applyBorder="1" applyAlignment="1">
      <alignment/>
    </xf>
    <xf numFmtId="164" fontId="50" fillId="0" borderId="19" xfId="0" applyNumberFormat="1" applyFont="1" applyFill="1" applyBorder="1" applyAlignment="1">
      <alignment/>
    </xf>
    <xf numFmtId="164" fontId="51" fillId="0" borderId="19" xfId="0" applyNumberFormat="1" applyFont="1" applyFill="1" applyBorder="1" applyAlignment="1">
      <alignment/>
    </xf>
    <xf numFmtId="164" fontId="10" fillId="0" borderId="18" xfId="0" applyNumberFormat="1" applyFont="1" applyBorder="1" applyAlignment="1">
      <alignment horizontal="right"/>
    </xf>
    <xf numFmtId="164" fontId="11" fillId="0" borderId="19" xfId="0" applyNumberFormat="1" applyFont="1" applyBorder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164" fontId="11" fillId="0" borderId="18" xfId="0" applyNumberFormat="1" applyFont="1" applyBorder="1" applyAlignment="1">
      <alignment horizontal="right"/>
    </xf>
    <xf numFmtId="164" fontId="11" fillId="0" borderId="20" xfId="0" applyNumberFormat="1" applyFont="1" applyFill="1" applyBorder="1" applyAlignment="1">
      <alignment/>
    </xf>
    <xf numFmtId="0" fontId="7" fillId="0" borderId="16" xfId="0" applyFont="1" applyBorder="1" applyAlignment="1">
      <alignment horizontal="left" vertical="top"/>
    </xf>
    <xf numFmtId="0" fontId="8" fillId="0" borderId="21" xfId="0" applyFont="1" applyBorder="1" applyAlignment="1">
      <alignment horizontal="left" vertical="top"/>
    </xf>
    <xf numFmtId="0" fontId="8" fillId="0" borderId="11" xfId="0" applyFont="1" applyBorder="1" applyAlignment="1">
      <alignment vertical="top"/>
    </xf>
    <xf numFmtId="0" fontId="8" fillId="0" borderId="22" xfId="0" applyFont="1" applyBorder="1" applyAlignment="1">
      <alignment horizontal="left" vertical="top"/>
    </xf>
    <xf numFmtId="0" fontId="8" fillId="0" borderId="15" xfId="0" applyFont="1" applyBorder="1" applyAlignment="1">
      <alignment horizontal="left"/>
    </xf>
    <xf numFmtId="0" fontId="9" fillId="0" borderId="14" xfId="0" applyFont="1" applyBorder="1" applyAlignment="1">
      <alignment horizontal="left" vertical="top"/>
    </xf>
    <xf numFmtId="0" fontId="9" fillId="0" borderId="21" xfId="0" applyFont="1" applyFill="1" applyBorder="1" applyAlignment="1">
      <alignment horizontal="left" vertical="top"/>
    </xf>
    <xf numFmtId="0" fontId="8" fillId="0" borderId="12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right" vertical="center"/>
    </xf>
    <xf numFmtId="0" fontId="7" fillId="0" borderId="24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8" fillId="0" borderId="21" xfId="0" applyFont="1" applyBorder="1" applyAlignment="1">
      <alignment vertical="top"/>
    </xf>
    <xf numFmtId="0" fontId="8" fillId="0" borderId="11" xfId="0" applyFont="1" applyBorder="1" applyAlignment="1">
      <alignment horizontal="left" vertical="top"/>
    </xf>
    <xf numFmtId="164" fontId="10" fillId="0" borderId="25" xfId="0" applyNumberFormat="1" applyFont="1" applyBorder="1" applyAlignment="1">
      <alignment horizontal="right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Border="1" applyAlignment="1">
      <alignment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1" xfId="0" applyFont="1" applyBorder="1" applyAlignment="1">
      <alignment vertical="top" wrapText="1"/>
    </xf>
    <xf numFmtId="0" fontId="8" fillId="0" borderId="15" xfId="0" applyFont="1" applyBorder="1" applyAlignment="1">
      <alignment vertical="top"/>
    </xf>
    <xf numFmtId="0" fontId="8" fillId="0" borderId="13" xfId="0" applyFont="1" applyBorder="1" applyAlignment="1">
      <alignment vertical="top" wrapText="1"/>
    </xf>
    <xf numFmtId="0" fontId="8" fillId="0" borderId="21" xfId="0" applyFont="1" applyBorder="1" applyAlignment="1">
      <alignment vertical="top" wrapText="1"/>
    </xf>
    <xf numFmtId="0" fontId="9" fillId="0" borderId="14" xfId="52" applyNumberFormat="1" applyFont="1" applyFill="1" applyBorder="1" applyAlignment="1" applyProtection="1">
      <alignment horizontal="left" vertical="top" wrapText="1"/>
      <protection hidden="1"/>
    </xf>
    <xf numFmtId="0" fontId="9" fillId="33" borderId="14" xfId="0" applyFont="1" applyFill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vertical="top" wrapText="1"/>
    </xf>
    <xf numFmtId="0" fontId="8" fillId="0" borderId="22" xfId="0" applyFont="1" applyFill="1" applyBorder="1" applyAlignment="1">
      <alignment vertical="top" wrapText="1"/>
    </xf>
    <xf numFmtId="0" fontId="8" fillId="0" borderId="22" xfId="0" applyNumberFormat="1" applyFont="1" applyBorder="1" applyAlignment="1">
      <alignment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justify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1"/>
  <sheetViews>
    <sheetView tabSelected="1" view="pageBreakPreview" zoomScale="70" zoomScaleNormal="80" zoomScaleSheetLayoutView="70" zoomScalePageLayoutView="0" workbookViewId="0" topLeftCell="A26">
      <selection activeCell="F13" sqref="F13"/>
    </sheetView>
  </sheetViews>
  <sheetFormatPr defaultColWidth="9.140625" defaultRowHeight="12.75"/>
  <cols>
    <col min="1" max="1" width="27.140625" style="0" customWidth="1"/>
    <col min="2" max="2" width="77.140625" style="0" customWidth="1"/>
    <col min="3" max="3" width="18.7109375" style="0" customWidth="1"/>
    <col min="5" max="5" width="9.8515625" style="0" customWidth="1"/>
    <col min="6" max="6" width="8.00390625" style="0" customWidth="1"/>
  </cols>
  <sheetData>
    <row r="1" spans="2:3" ht="118.5" customHeight="1">
      <c r="B1" s="43" t="s">
        <v>133</v>
      </c>
      <c r="C1" s="43"/>
    </row>
    <row r="2" spans="2:3" ht="12" customHeight="1">
      <c r="B2" s="7"/>
      <c r="C2" s="7"/>
    </row>
    <row r="3" spans="2:3" ht="92.25" customHeight="1">
      <c r="B3" s="43" t="s">
        <v>115</v>
      </c>
      <c r="C3" s="43"/>
    </row>
    <row r="5" spans="1:3" ht="45.75" customHeight="1">
      <c r="A5" s="44" t="s">
        <v>42</v>
      </c>
      <c r="B5" s="45"/>
      <c r="C5" s="45"/>
    </row>
    <row r="6" spans="2:3" ht="15.75" thickBot="1">
      <c r="B6" s="46" t="s">
        <v>24</v>
      </c>
      <c r="C6" s="46"/>
    </row>
    <row r="7" spans="1:3" ht="15" customHeight="1">
      <c r="A7" s="1" t="s">
        <v>1</v>
      </c>
      <c r="B7" s="40" t="s">
        <v>9</v>
      </c>
      <c r="C7" s="4" t="s">
        <v>0</v>
      </c>
    </row>
    <row r="8" spans="1:3" ht="15">
      <c r="A8" s="2" t="s">
        <v>2</v>
      </c>
      <c r="B8" s="41"/>
      <c r="C8" s="6" t="s">
        <v>10</v>
      </c>
    </row>
    <row r="9" spans="1:3" ht="15" thickBot="1">
      <c r="A9" s="3" t="s">
        <v>3</v>
      </c>
      <c r="B9" s="42"/>
      <c r="C9" s="5" t="s">
        <v>0</v>
      </c>
    </row>
    <row r="10" spans="1:3" ht="20.25" customHeight="1" thickBot="1">
      <c r="A10" s="12" t="s">
        <v>6</v>
      </c>
      <c r="B10" s="32" t="s">
        <v>11</v>
      </c>
      <c r="C10" s="13">
        <f>C11+C13+C18+C23+C24+C31+C32+C33+C34+C35</f>
        <v>355412</v>
      </c>
    </row>
    <row r="11" spans="1:3" ht="20.25" customHeight="1">
      <c r="A11" s="33" t="s">
        <v>51</v>
      </c>
      <c r="B11" s="8" t="s">
        <v>52</v>
      </c>
      <c r="C11" s="27">
        <f>C12</f>
        <v>200064</v>
      </c>
    </row>
    <row r="12" spans="1:3" ht="20.25" customHeight="1">
      <c r="A12" s="9" t="s">
        <v>53</v>
      </c>
      <c r="B12" s="9" t="s">
        <v>54</v>
      </c>
      <c r="C12" s="28">
        <v>200064</v>
      </c>
    </row>
    <row r="13" spans="1:3" ht="40.5" customHeight="1">
      <c r="A13" s="9" t="s">
        <v>55</v>
      </c>
      <c r="B13" s="52" t="s">
        <v>56</v>
      </c>
      <c r="C13" s="29">
        <f>SUM(C14:C17)</f>
        <v>20410</v>
      </c>
    </row>
    <row r="14" spans="1:3" ht="77.25" customHeight="1">
      <c r="A14" s="9" t="s">
        <v>57</v>
      </c>
      <c r="B14" s="53" t="s">
        <v>61</v>
      </c>
      <c r="C14" s="28">
        <v>8032</v>
      </c>
    </row>
    <row r="15" spans="1:3" ht="93" customHeight="1">
      <c r="A15" s="9" t="s">
        <v>58</v>
      </c>
      <c r="B15" s="53" t="s">
        <v>62</v>
      </c>
      <c r="C15" s="28">
        <v>83</v>
      </c>
    </row>
    <row r="16" spans="1:3" ht="75.75" customHeight="1">
      <c r="A16" s="9" t="s">
        <v>59</v>
      </c>
      <c r="B16" s="53" t="s">
        <v>63</v>
      </c>
      <c r="C16" s="28">
        <v>13435</v>
      </c>
    </row>
    <row r="17" spans="1:3" ht="77.25" customHeight="1">
      <c r="A17" s="9" t="s">
        <v>60</v>
      </c>
      <c r="B17" s="53" t="s">
        <v>64</v>
      </c>
      <c r="C17" s="28">
        <v>-1140</v>
      </c>
    </row>
    <row r="18" spans="1:3" ht="20.25" customHeight="1">
      <c r="A18" s="9" t="s">
        <v>65</v>
      </c>
      <c r="B18" s="9" t="s">
        <v>66</v>
      </c>
      <c r="C18" s="29">
        <f>SUM(C19:C22)</f>
        <v>82072</v>
      </c>
    </row>
    <row r="19" spans="1:3" ht="39.75" customHeight="1">
      <c r="A19" s="9" t="s">
        <v>67</v>
      </c>
      <c r="B19" s="52" t="s">
        <v>68</v>
      </c>
      <c r="C19" s="28">
        <v>43546</v>
      </c>
    </row>
    <row r="20" spans="1:3" ht="39" customHeight="1">
      <c r="A20" s="11" t="s">
        <v>112</v>
      </c>
      <c r="B20" s="53" t="s">
        <v>69</v>
      </c>
      <c r="C20" s="28">
        <v>37040</v>
      </c>
    </row>
    <row r="21" spans="1:3" ht="26.25" customHeight="1">
      <c r="A21" s="11" t="s">
        <v>113</v>
      </c>
      <c r="B21" s="11" t="s">
        <v>70</v>
      </c>
      <c r="C21" s="28">
        <v>851</v>
      </c>
    </row>
    <row r="22" spans="1:3" ht="43.5" customHeight="1">
      <c r="A22" s="11" t="s">
        <v>71</v>
      </c>
      <c r="B22" s="53" t="s">
        <v>72</v>
      </c>
      <c r="C22" s="28">
        <v>635</v>
      </c>
    </row>
    <row r="23" spans="1:3" ht="20.25" customHeight="1">
      <c r="A23" s="9" t="s">
        <v>73</v>
      </c>
      <c r="B23" s="9" t="s">
        <v>74</v>
      </c>
      <c r="C23" s="29">
        <v>5664</v>
      </c>
    </row>
    <row r="24" spans="1:3" ht="59.25" customHeight="1">
      <c r="A24" s="9" t="s">
        <v>75</v>
      </c>
      <c r="B24" s="52" t="s">
        <v>76</v>
      </c>
      <c r="C24" s="29">
        <f>SUM(C25:C30)</f>
        <v>20666</v>
      </c>
    </row>
    <row r="25" spans="1:3" ht="76.5" customHeight="1">
      <c r="A25" s="49" t="s">
        <v>138</v>
      </c>
      <c r="B25" s="54" t="s">
        <v>137</v>
      </c>
      <c r="C25" s="28">
        <v>8.3</v>
      </c>
    </row>
    <row r="26" spans="1:3" ht="77.25" customHeight="1">
      <c r="A26" s="11" t="s">
        <v>77</v>
      </c>
      <c r="B26" s="53" t="s">
        <v>78</v>
      </c>
      <c r="C26" s="28">
        <v>6234.7</v>
      </c>
    </row>
    <row r="27" spans="1:3" ht="96" customHeight="1">
      <c r="A27" s="11" t="s">
        <v>79</v>
      </c>
      <c r="B27" s="53" t="s">
        <v>80</v>
      </c>
      <c r="C27" s="30">
        <v>1024</v>
      </c>
    </row>
    <row r="28" spans="1:3" ht="57" customHeight="1">
      <c r="A28" s="11" t="s">
        <v>81</v>
      </c>
      <c r="B28" s="53" t="s">
        <v>82</v>
      </c>
      <c r="C28" s="28">
        <v>12000</v>
      </c>
    </row>
    <row r="29" spans="1:3" ht="43.5" customHeight="1">
      <c r="A29" s="34" t="s">
        <v>93</v>
      </c>
      <c r="B29" s="55" t="s">
        <v>94</v>
      </c>
      <c r="C29" s="28">
        <v>291</v>
      </c>
    </row>
    <row r="30" spans="1:3" ht="92.25" customHeight="1">
      <c r="A30" s="11" t="s">
        <v>83</v>
      </c>
      <c r="B30" s="53" t="s">
        <v>84</v>
      </c>
      <c r="C30" s="28">
        <v>1108</v>
      </c>
    </row>
    <row r="31" spans="1:3" ht="20.25" customHeight="1">
      <c r="A31" s="9" t="s">
        <v>85</v>
      </c>
      <c r="B31" s="9" t="s">
        <v>86</v>
      </c>
      <c r="C31" s="29">
        <v>3714</v>
      </c>
    </row>
    <row r="32" spans="1:3" ht="41.25" customHeight="1">
      <c r="A32" s="9" t="s">
        <v>87</v>
      </c>
      <c r="B32" s="52" t="s">
        <v>88</v>
      </c>
      <c r="C32" s="29">
        <v>5615</v>
      </c>
    </row>
    <row r="33" spans="1:3" ht="36" customHeight="1">
      <c r="A33" s="9" t="s">
        <v>89</v>
      </c>
      <c r="B33" s="52" t="s">
        <v>90</v>
      </c>
      <c r="C33" s="29">
        <v>11407</v>
      </c>
    </row>
    <row r="34" spans="1:3" ht="20.25" customHeight="1">
      <c r="A34" s="9" t="s">
        <v>91</v>
      </c>
      <c r="B34" s="9" t="s">
        <v>92</v>
      </c>
      <c r="C34" s="29">
        <v>5772</v>
      </c>
    </row>
    <row r="35" spans="1:3" ht="20.25" customHeight="1" thickBot="1">
      <c r="A35" s="50" t="s">
        <v>139</v>
      </c>
      <c r="B35" s="39" t="s">
        <v>140</v>
      </c>
      <c r="C35" s="51">
        <v>28</v>
      </c>
    </row>
    <row r="36" spans="1:3" ht="20.25" customHeight="1" thickBot="1">
      <c r="A36" s="36" t="s">
        <v>4</v>
      </c>
      <c r="B36" s="56" t="s">
        <v>5</v>
      </c>
      <c r="C36" s="14">
        <f>C37+C90</f>
        <v>1178914.2000000002</v>
      </c>
    </row>
    <row r="37" spans="1:3" ht="39.75" customHeight="1">
      <c r="A37" s="8" t="s">
        <v>18</v>
      </c>
      <c r="B37" s="57" t="s">
        <v>7</v>
      </c>
      <c r="C37" s="15">
        <f>C38+C41+C61+C77</f>
        <v>1178764.8000000003</v>
      </c>
    </row>
    <row r="38" spans="1:3" ht="25.5" customHeight="1">
      <c r="A38" s="33" t="s">
        <v>103</v>
      </c>
      <c r="B38" s="11" t="s">
        <v>44</v>
      </c>
      <c r="C38" s="16">
        <f>C40+C39</f>
        <v>300032.80000000005</v>
      </c>
    </row>
    <row r="39" spans="1:3" ht="40.5" customHeight="1">
      <c r="A39" s="33" t="s">
        <v>96</v>
      </c>
      <c r="B39" s="58" t="s">
        <v>43</v>
      </c>
      <c r="C39" s="17">
        <v>90304.1</v>
      </c>
    </row>
    <row r="40" spans="1:3" ht="39" customHeight="1">
      <c r="A40" s="33" t="s">
        <v>97</v>
      </c>
      <c r="B40" s="58" t="s">
        <v>19</v>
      </c>
      <c r="C40" s="18">
        <v>209728.7</v>
      </c>
    </row>
    <row r="41" spans="1:3" ht="41.25" customHeight="1">
      <c r="A41" s="9" t="s">
        <v>104</v>
      </c>
      <c r="B41" s="53" t="s">
        <v>20</v>
      </c>
      <c r="C41" s="19">
        <f>C43+C46+C47+C51+C42+C48+C49+C50</f>
        <v>281348.3</v>
      </c>
    </row>
    <row r="42" spans="1:3" ht="43.5" customHeight="1">
      <c r="A42" s="9" t="s">
        <v>98</v>
      </c>
      <c r="B42" s="53" t="s">
        <v>35</v>
      </c>
      <c r="C42" s="20">
        <v>3111.8</v>
      </c>
    </row>
    <row r="43" spans="1:3" ht="58.5" customHeight="1">
      <c r="A43" s="9" t="s">
        <v>99</v>
      </c>
      <c r="B43" s="53" t="s">
        <v>31</v>
      </c>
      <c r="C43" s="21">
        <f>SUM(C44:C45)</f>
        <v>37688.3</v>
      </c>
    </row>
    <row r="44" spans="1:3" ht="198" customHeight="1">
      <c r="A44" s="9"/>
      <c r="B44" s="59" t="s">
        <v>116</v>
      </c>
      <c r="C44" s="20">
        <v>23701</v>
      </c>
    </row>
    <row r="45" spans="1:3" ht="129" customHeight="1">
      <c r="A45" s="9"/>
      <c r="B45" s="59" t="s">
        <v>36</v>
      </c>
      <c r="C45" s="20">
        <v>13987.3</v>
      </c>
    </row>
    <row r="46" spans="1:3" ht="96.75" customHeight="1">
      <c r="A46" s="9" t="s">
        <v>100</v>
      </c>
      <c r="B46" s="53" t="s">
        <v>45</v>
      </c>
      <c r="C46" s="20">
        <v>122610.8</v>
      </c>
    </row>
    <row r="47" spans="1:3" ht="59.25" customHeight="1">
      <c r="A47" s="9" t="s">
        <v>101</v>
      </c>
      <c r="B47" s="53" t="s">
        <v>46</v>
      </c>
      <c r="C47" s="20">
        <v>36179.2</v>
      </c>
    </row>
    <row r="48" spans="1:3" ht="59.25" customHeight="1">
      <c r="A48" s="33" t="s">
        <v>117</v>
      </c>
      <c r="B48" s="58" t="s">
        <v>119</v>
      </c>
      <c r="C48" s="17">
        <v>1578.9</v>
      </c>
    </row>
    <row r="49" spans="1:3" ht="59.25" customHeight="1">
      <c r="A49" s="9" t="s">
        <v>118</v>
      </c>
      <c r="B49" s="53" t="s">
        <v>120</v>
      </c>
      <c r="C49" s="20">
        <v>1500</v>
      </c>
    </row>
    <row r="50" spans="1:3" ht="42" customHeight="1">
      <c r="A50" s="33" t="s">
        <v>130</v>
      </c>
      <c r="B50" s="55" t="s">
        <v>131</v>
      </c>
      <c r="C50" s="17">
        <v>12.1</v>
      </c>
    </row>
    <row r="51" spans="1:3" ht="24.75" customHeight="1">
      <c r="A51" s="9" t="s">
        <v>102</v>
      </c>
      <c r="B51" s="52" t="s">
        <v>8</v>
      </c>
      <c r="C51" s="22">
        <f>SUM(C52:C60)</f>
        <v>78667.2</v>
      </c>
    </row>
    <row r="52" spans="1:3" ht="113.25" customHeight="1">
      <c r="A52" s="37"/>
      <c r="B52" s="60" t="s">
        <v>47</v>
      </c>
      <c r="C52" s="23">
        <v>375</v>
      </c>
    </row>
    <row r="53" spans="1:3" ht="113.25" customHeight="1">
      <c r="A53" s="37"/>
      <c r="B53" s="61" t="s">
        <v>37</v>
      </c>
      <c r="C53" s="23">
        <v>72446.1</v>
      </c>
    </row>
    <row r="54" spans="1:3" ht="96.75" customHeight="1">
      <c r="A54" s="37"/>
      <c r="B54" s="61" t="s">
        <v>39</v>
      </c>
      <c r="C54" s="23">
        <v>1000</v>
      </c>
    </row>
    <row r="55" spans="1:3" ht="113.25" customHeight="1">
      <c r="A55" s="37"/>
      <c r="B55" s="61" t="s">
        <v>48</v>
      </c>
      <c r="C55" s="23">
        <v>114.3</v>
      </c>
    </row>
    <row r="56" spans="1:3" ht="95.25" customHeight="1">
      <c r="A56" s="37"/>
      <c r="B56" s="61" t="s">
        <v>121</v>
      </c>
      <c r="C56" s="23">
        <v>2768.9</v>
      </c>
    </row>
    <row r="57" spans="1:3" ht="29.25" customHeight="1">
      <c r="A57" s="37"/>
      <c r="B57" s="61" t="s">
        <v>124</v>
      </c>
      <c r="C57" s="23">
        <v>581.7</v>
      </c>
    </row>
    <row r="58" spans="1:3" ht="41.25" customHeight="1">
      <c r="A58" s="37"/>
      <c r="B58" s="61" t="s">
        <v>129</v>
      </c>
      <c r="C58" s="23">
        <v>429.8</v>
      </c>
    </row>
    <row r="59" spans="1:3" ht="59.25" customHeight="1">
      <c r="A59" s="37"/>
      <c r="B59" s="61" t="s">
        <v>132</v>
      </c>
      <c r="C59" s="23">
        <v>930</v>
      </c>
    </row>
    <row r="60" spans="1:3" ht="78" customHeight="1">
      <c r="A60" s="37"/>
      <c r="B60" s="61" t="s">
        <v>135</v>
      </c>
      <c r="C60" s="23">
        <v>21.4</v>
      </c>
    </row>
    <row r="61" spans="1:3" ht="46.5" customHeight="1">
      <c r="A61" s="9" t="s">
        <v>105</v>
      </c>
      <c r="B61" s="62" t="s">
        <v>114</v>
      </c>
      <c r="C61" s="24">
        <f>C62+C75+C76+C74</f>
        <v>511745.6</v>
      </c>
    </row>
    <row r="62" spans="1:3" ht="41.25" customHeight="1">
      <c r="A62" s="9" t="s">
        <v>106</v>
      </c>
      <c r="B62" s="53" t="s">
        <v>12</v>
      </c>
      <c r="C62" s="24">
        <f>SUM(C63:C73)</f>
        <v>508556.89999999997</v>
      </c>
    </row>
    <row r="63" spans="1:3" ht="96.75" customHeight="1">
      <c r="A63" s="37"/>
      <c r="B63" s="63" t="s">
        <v>25</v>
      </c>
      <c r="C63" s="23">
        <v>37555.6</v>
      </c>
    </row>
    <row r="64" spans="1:3" ht="58.5" customHeight="1">
      <c r="A64" s="37"/>
      <c r="B64" s="64" t="s">
        <v>49</v>
      </c>
      <c r="C64" s="23">
        <v>451832.1</v>
      </c>
    </row>
    <row r="65" spans="1:3" ht="162.75" customHeight="1">
      <c r="A65" s="37"/>
      <c r="B65" s="63" t="s">
        <v>26</v>
      </c>
      <c r="C65" s="23">
        <v>1449.4</v>
      </c>
    </row>
    <row r="66" spans="1:3" ht="109.5" customHeight="1">
      <c r="A66" s="37"/>
      <c r="B66" s="63" t="s">
        <v>27</v>
      </c>
      <c r="C66" s="23">
        <v>783.2</v>
      </c>
    </row>
    <row r="67" spans="1:3" ht="111" customHeight="1">
      <c r="A67" s="37"/>
      <c r="B67" s="63" t="s">
        <v>21</v>
      </c>
      <c r="C67" s="23">
        <v>38</v>
      </c>
    </row>
    <row r="68" spans="1:3" ht="96" customHeight="1">
      <c r="A68" s="37"/>
      <c r="B68" s="63" t="s">
        <v>22</v>
      </c>
      <c r="C68" s="23">
        <v>2181.5</v>
      </c>
    </row>
    <row r="69" spans="1:3" ht="94.5" customHeight="1">
      <c r="A69" s="37"/>
      <c r="B69" s="63" t="s">
        <v>23</v>
      </c>
      <c r="C69" s="23">
        <v>222</v>
      </c>
    </row>
    <row r="70" spans="1:3" ht="111.75" customHeight="1">
      <c r="A70" s="37"/>
      <c r="B70" s="64" t="s">
        <v>28</v>
      </c>
      <c r="C70" s="23">
        <v>62.3</v>
      </c>
    </row>
    <row r="71" spans="1:3" ht="96.75" customHeight="1">
      <c r="A71" s="37"/>
      <c r="B71" s="64" t="s">
        <v>111</v>
      </c>
      <c r="C71" s="23">
        <v>233.8</v>
      </c>
    </row>
    <row r="72" spans="1:3" ht="125.25" customHeight="1">
      <c r="A72" s="37"/>
      <c r="B72" s="64" t="s">
        <v>29</v>
      </c>
      <c r="C72" s="23">
        <v>6402.1</v>
      </c>
    </row>
    <row r="73" spans="1:3" ht="113.25" customHeight="1">
      <c r="A73" s="37"/>
      <c r="B73" s="64" t="s">
        <v>38</v>
      </c>
      <c r="C73" s="23">
        <v>7796.9</v>
      </c>
    </row>
    <row r="74" spans="1:3" ht="76.5" customHeight="1">
      <c r="A74" s="35" t="s">
        <v>125</v>
      </c>
      <c r="B74" s="65" t="s">
        <v>126</v>
      </c>
      <c r="C74" s="23">
        <v>4.8</v>
      </c>
    </row>
    <row r="75" spans="1:3" ht="113.25" customHeight="1">
      <c r="A75" s="35" t="s">
        <v>107</v>
      </c>
      <c r="B75" s="66" t="s">
        <v>30</v>
      </c>
      <c r="C75" s="23">
        <v>1273.5</v>
      </c>
    </row>
    <row r="76" spans="1:3" ht="92.25" customHeight="1">
      <c r="A76" s="35" t="s">
        <v>108</v>
      </c>
      <c r="B76" s="67" t="s">
        <v>14</v>
      </c>
      <c r="C76" s="23">
        <v>1910.4</v>
      </c>
    </row>
    <row r="77" spans="1:3" ht="21.75" customHeight="1">
      <c r="A77" s="35" t="s">
        <v>109</v>
      </c>
      <c r="B77" s="67" t="s">
        <v>15</v>
      </c>
      <c r="C77" s="25">
        <f>C78+C89</f>
        <v>85638.1</v>
      </c>
    </row>
    <row r="78" spans="1:3" ht="81.75" customHeight="1">
      <c r="A78" s="9" t="s">
        <v>110</v>
      </c>
      <c r="B78" s="68" t="s">
        <v>13</v>
      </c>
      <c r="C78" s="26">
        <f>SUM(C79:C88)</f>
        <v>3188.1000000000004</v>
      </c>
    </row>
    <row r="79" spans="1:3" ht="42.75" customHeight="1">
      <c r="A79" s="9"/>
      <c r="B79" s="69" t="s">
        <v>40</v>
      </c>
      <c r="C79" s="23">
        <v>383.6</v>
      </c>
    </row>
    <row r="80" spans="1:3" ht="40.5" customHeight="1">
      <c r="A80" s="37"/>
      <c r="B80" s="69" t="s">
        <v>16</v>
      </c>
      <c r="C80" s="23">
        <v>397</v>
      </c>
    </row>
    <row r="81" spans="1:3" ht="39" customHeight="1">
      <c r="A81" s="37"/>
      <c r="B81" s="69" t="s">
        <v>17</v>
      </c>
      <c r="C81" s="23">
        <v>43.2</v>
      </c>
    </row>
    <row r="82" spans="1:3" ht="57.75" customHeight="1">
      <c r="A82" s="38"/>
      <c r="B82" s="70" t="s">
        <v>32</v>
      </c>
      <c r="C82" s="23">
        <v>45.9</v>
      </c>
    </row>
    <row r="83" spans="1:3" ht="43.5" customHeight="1">
      <c r="A83" s="38"/>
      <c r="B83" s="70" t="s">
        <v>33</v>
      </c>
      <c r="C83" s="23">
        <v>29.6</v>
      </c>
    </row>
    <row r="84" spans="1:3" ht="43.5" customHeight="1">
      <c r="A84" s="38"/>
      <c r="B84" s="70" t="s">
        <v>34</v>
      </c>
      <c r="C84" s="23">
        <v>5.2</v>
      </c>
    </row>
    <row r="85" spans="1:3" ht="79.5" customHeight="1">
      <c r="A85" s="37"/>
      <c r="B85" s="69" t="s">
        <v>50</v>
      </c>
      <c r="C85" s="23">
        <v>560.6</v>
      </c>
    </row>
    <row r="86" spans="1:3" ht="60.75" customHeight="1">
      <c r="A86" s="9"/>
      <c r="B86" s="70" t="s">
        <v>95</v>
      </c>
      <c r="C86" s="23">
        <v>30</v>
      </c>
    </row>
    <row r="87" spans="1:3" ht="60.75" customHeight="1">
      <c r="A87" s="9"/>
      <c r="B87" s="70" t="s">
        <v>134</v>
      </c>
      <c r="C87" s="23">
        <v>1676.5</v>
      </c>
    </row>
    <row r="88" spans="1:3" ht="42.75" customHeight="1">
      <c r="A88" s="9"/>
      <c r="B88" s="70" t="s">
        <v>136</v>
      </c>
      <c r="C88" s="23">
        <v>16.5</v>
      </c>
    </row>
    <row r="89" spans="1:3" ht="39.75" customHeight="1">
      <c r="A89" s="9" t="s">
        <v>122</v>
      </c>
      <c r="B89" s="71" t="s">
        <v>123</v>
      </c>
      <c r="C89" s="23">
        <v>82450</v>
      </c>
    </row>
    <row r="90" spans="1:3" ht="60.75" customHeight="1" thickBot="1">
      <c r="A90" s="39" t="s">
        <v>127</v>
      </c>
      <c r="B90" s="72" t="s">
        <v>128</v>
      </c>
      <c r="C90" s="31">
        <v>149.4</v>
      </c>
    </row>
    <row r="91" spans="1:3" ht="20.25" thickBot="1">
      <c r="A91" s="47" t="s">
        <v>41</v>
      </c>
      <c r="B91" s="48"/>
      <c r="C91" s="10">
        <f>C10+C36</f>
        <v>1534326.2000000002</v>
      </c>
    </row>
    <row r="92" ht="15" customHeight="1"/>
    <row r="93" ht="15" customHeight="1"/>
    <row r="94" ht="17.25" customHeight="1"/>
  </sheetData>
  <sheetProtection/>
  <mergeCells count="6">
    <mergeCell ref="B7:B9"/>
    <mergeCell ref="B3:C3"/>
    <mergeCell ref="A5:C5"/>
    <mergeCell ref="B6:C6"/>
    <mergeCell ref="A91:B91"/>
    <mergeCell ref="B1:C1"/>
  </mergeCells>
  <printOptions/>
  <pageMargins left="0.7480314960629921" right="0.7480314960629921" top="0.7480314960629921" bottom="0.7086614173228347" header="0.5118110236220472" footer="0.5118110236220472"/>
  <pageSetup fitToHeight="6" fitToWidth="1" horizontalDpi="600" verticalDpi="600" orientation="portrait" paperSize="9" scale="71" r:id="rId1"/>
  <rowBreaks count="2" manualBreakCount="2">
    <brk id="44" max="2" man="1"/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2017-11-23T05:22:50Z</cp:lastPrinted>
  <dcterms:created xsi:type="dcterms:W3CDTF">1996-10-08T23:32:33Z</dcterms:created>
  <dcterms:modified xsi:type="dcterms:W3CDTF">2017-11-23T05:24:18Z</dcterms:modified>
  <cp:category/>
  <cp:version/>
  <cp:contentType/>
  <cp:contentStatus/>
</cp:coreProperties>
</file>