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" yWindow="123" windowWidth="9723" windowHeight="7323" activeTab="0"/>
  </bookViews>
  <sheets>
    <sheet name="прил 2-13" sheetId="1" r:id="rId1"/>
  </sheets>
  <definedNames>
    <definedName name="_xlnm.Print_Titles" localSheetId="0">'прил 2-13'!$7:$9</definedName>
  </definedNames>
  <calcPr fullCalcOnLoad="1"/>
</workbook>
</file>

<file path=xl/sharedStrings.xml><?xml version="1.0" encoding="utf-8"?>
<sst xmlns="http://schemas.openxmlformats.org/spreadsheetml/2006/main" count="126" uniqueCount="125">
  <si>
    <t xml:space="preserve"> </t>
  </si>
  <si>
    <t>Код доходов</t>
  </si>
  <si>
    <t>бюджетной классификации</t>
  </si>
  <si>
    <t>Российской Федерации</t>
  </si>
  <si>
    <t>2 00 00000 00 0000 000</t>
  </si>
  <si>
    <t xml:space="preserve">БЕЗВОЗМЕЗДНЫЕ ПОСТУПЛЕНИЯ </t>
  </si>
  <si>
    <t>1 00 00000 00 0000 000</t>
  </si>
  <si>
    <t>Безвозмездные поступления от других бюджетов бюджетной системы РФ</t>
  </si>
  <si>
    <t>Прочие субсидии бюджетам  муниципальных районов</t>
  </si>
  <si>
    <t>Наименование доходов</t>
  </si>
  <si>
    <t>Сумма</t>
  </si>
  <si>
    <t>НАЛОГОВЫЕ И НЕНАЛОГОВЫЕ ДОХОДЫ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</si>
  <si>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</si>
  <si>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</si>
  <si>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 № 181-ФЗ " О социальной защите инвалидов в РФ"</t>
  </si>
  <si>
    <t>Иные межбюджетные трансферты</t>
  </si>
  <si>
    <t>Межбюджетные трансферты на полномочия по осуществлению внешнего муниципального финансового контроля</t>
  </si>
  <si>
    <t>Межбюджетные трансферты на осуществление полномочий в области архитектуры и градостроительства</t>
  </si>
  <si>
    <t>2 02 00000 00 0000 000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</si>
  <si>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</si>
  <si>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РФ (межбюджетные субсидии)</t>
  </si>
  <si>
    <t>Субвенции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 Вологодской области отдельными государственными полномочиями в сфере регулирования цен (тарифов)"</t>
  </si>
  <si>
    <t>Субвенции на осуществление отдельных государственных полномочий  в соответствии с законом области от 28 апреля 2006 года № 1443-ОЗ 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</t>
  </si>
  <si>
    <t>Субвенции на осуществление отдельных государственных полномочий в соответствии с законом области от 28 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</si>
  <si>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тыс. рублей</t>
  </si>
  <si>
    <t>Субвенции на осуществление отдельных государственных полномочий в соответствии с законом области от 17.12.2007 года № 1719-ОЗ "О наделении органов местного самоуправления отдельными государственными полномочиями в сфере образования"</t>
  </si>
  <si>
    <t>Субвенции на выполнение  отдельных государственных полномочий  по  закону области 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уаазанных категорий"</t>
  </si>
  <si>
    <t xml:space="preserve">Субвенции на осуществление отдельных государственных полномочий  в сфере   административных отношений  в соответствии с законом области  от  28 ноября 2005 года № 1369-ОЗ "О наделении органов местного самоуправления отдельными государственными полномочиями в сфере административных отношений" </t>
  </si>
  <si>
    <t>Субвенции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</si>
  <si>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Субвенции на осуществление отдельных государственных полномочий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</si>
  <si>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</si>
  <si>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</si>
  <si>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Межбюджетные трансферты на осуществление полномочий по определению поставщиков (подрядчиков, исполнителей) в соответствии с Законом о контрактной системе</t>
  </si>
  <si>
    <t>Межбюджетные трансферты на организацию библиотечного обслуживания населения</t>
  </si>
  <si>
    <t>Межбюджетные транферты на выполнение полномочий по согласованию переустройства и перепланировки жилых помещений</t>
  </si>
  <si>
    <t>Субсидии бюджетам муниципальных районов на реализацию федеральных целевых программ</t>
  </si>
  <si>
    <t>Субсидии на строительство, реконструкцию объектов социальной и коммунальной инфраструктуры муниципальной собственности 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</si>
  <si>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 Вологодской области в рамках подпрограммы "Развитие сети автомобильных дорог общего пользования"  государственной программы "Развитие транспортной системы Вологодской области на 2014-2020 годы"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</si>
  <si>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</si>
  <si>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Субсидии на обеспечение транспортного обслуживания населения внутренним водным транспортом в рамках подпрограммы "Транспортное обслуживание населения" государственной программы "Развитие транспортной системы Вологодской области на 2014-2020 годы"</t>
  </si>
  <si>
    <t>Межбюджетные трансферты на полномочия по осуществлению внутреннего  муниципального финансового контроля</t>
  </si>
  <si>
    <t>ИТОГО ДОХОДЫ</t>
  </si>
  <si>
    <t>Объем доходов районного бюджета на 2017 год, формируемый за счет налоговых и неналоговых доходов, а также безвозмездных поступлений</t>
  </si>
  <si>
    <t>Дотации бюджетам муниципальных районов на выравнивание бюджетной обеспеченности</t>
  </si>
  <si>
    <t>Дотации бюджетам бюджетной системы Российской Федерации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</si>
  <si>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</si>
  <si>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</si>
  <si>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на внедрение и (или) эксплуатацию аппаратно-программного комплекса "Безопасный город" в рамках подпрограммы "Построение и развитие аппаратно-программного комплекса "Безопасный город" государственной программы области "Обеспечение законности, правопорядка и общественной безопасности в Вологодской области на 2014-2020 годы"</t>
  </si>
  <si>
    <t>Субсидии на проведение мероприятий по предотвращению распространения сорного растения борщевик Сосновского в рамках подпрограммы "Развитие подотрасли растениеводства Вологодской области на 2013-2020 годы" государственной программы "Развитие агропромышленного комплекса и потребительского рынка Вологодской области на 2013-2020 годы"</t>
  </si>
  <si>
    <t>Субвенции на обеспечение дошкольного образования и общеобразовательного процесса в муниципальных общеобразовательных организациях области</t>
  </si>
  <si>
    <t>Межбюджетные трансферты на выполнение полномочий по организации и осуществлению мероприятий по защите населения и территории от ЧС природного и техногенного характер, гражданской обороне</t>
  </si>
  <si>
    <t>1 01 00000 00 0000 000</t>
  </si>
  <si>
    <t>НАЛОГИ НА ПРИБЫЛЬ,  ДОХОДЫ</t>
  </si>
  <si>
    <t>1 01 02000 01 0000 110</t>
  </si>
  <si>
    <t>Налог на доходы физических лиц</t>
  </si>
  <si>
    <t>1 03 00000 00 0000 000</t>
  </si>
  <si>
    <t xml:space="preserve">НАЛОГИ НА ТОВАРЫ (РАБОТЫ, УСЛУГИ), РЕАЛИЗУЕМЫЕ НА ТЕРРИТОРИИ РОССИЙСКОЙ ФЕДЕРАЦИИ </t>
  </si>
  <si>
    <t>1 03 02230 01 0000 110</t>
  </si>
  <si>
    <t>1 03 02240 01 0000 110</t>
  </si>
  <si>
    <t>1 03 02250 01 0000 110</t>
  </si>
  <si>
    <t>1 03 02260 01 0000 110</t>
  </si>
  <si>
    <t>Доходы от 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 нормативов отчислений в местные бюджеты</t>
  </si>
  <si>
    <t>Доходы от  уплаты акцизов на моторные масла для дизельных и (или) карбюраторных (инжекторных) двигателей , подлежащие распределению между бюджетами субъектов РФ и местными бюджетами с учетом установленных дифференцированных  нормативов отчислений в местные бюджеты</t>
  </si>
  <si>
    <t>Доходы от 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 нормативов отчислений в местные бюджеты</t>
  </si>
  <si>
    <t>Доходы от  уплаты акцизов на прямогонный  бензин, подлежащие распределению между бюджетами субъектов РФ и местными бюджетами с учетом установленных дифференцированных 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</si>
  <si>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</si>
  <si>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</si>
  <si>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</si>
  <si>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</si>
  <si>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</si>
  <si>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</si>
  <si>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</si>
  <si>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</si>
  <si>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</si>
  <si>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</si>
  <si>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</si>
  <si>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</si>
  <si>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</si>
  <si>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</si>
  <si>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</si>
  <si>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</si>
  <si>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</si>
  <si>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</si>
  <si>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</si>
  <si>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</si>
  <si>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</si>
  <si>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</si>
  <si>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</si>
  <si>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</si>
  <si>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</si>
  <si>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</si>
  <si>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</si>
  <si>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</si>
  <si>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1 11 07000 00 0000 120</t>
  </si>
  <si>
    <t>Платежи от государственных и муниципальных унитарных предприятий</t>
  </si>
  <si>
    <t>Межбюджетные трансферты на выполнение полномочий по организации благоустройства территории МО "Город Великий Устюг" и дорожной деятельности в отношении ул. Набережная</t>
  </si>
  <si>
    <t>2 02 15001 05 0000 151</t>
  </si>
  <si>
    <t>2 02 15002 05 0000 151</t>
  </si>
  <si>
    <t>2 02 20051 05 0000 151</t>
  </si>
  <si>
    <t>2 02 20077 05 0000 151</t>
  </si>
  <si>
    <t>2 02 20299 05 0000 151</t>
  </si>
  <si>
    <t>2 02 20302 05 0000 151</t>
  </si>
  <si>
    <t>2 02 29999 05 0000 151</t>
  </si>
  <si>
    <t>2 02 10000 00 0000 151</t>
  </si>
  <si>
    <t>2 02 20000 00 0000 151</t>
  </si>
  <si>
    <t>2 02 30000 00 0000 151</t>
  </si>
  <si>
    <t>2 02 30024 05 0000 151</t>
  </si>
  <si>
    <t>2 02 35134 05 0000 151</t>
  </si>
  <si>
    <t>2 02 35135 05 0000 151</t>
  </si>
  <si>
    <t>2 02 40000 00 0000 151</t>
  </si>
  <si>
    <t>2 02 40014 05 0000 151</t>
  </si>
  <si>
    <t>Субвенции на осуществление отдельных государственных полномочий в соответствии с законом области 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</si>
  <si>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1 05 02000 02 0000 110</t>
  </si>
  <si>
    <t>1 05 03000 01 0000 110</t>
  </si>
  <si>
    <t>Субвенции бюджетам бюджетной системы Российской Федерации</t>
  </si>
  <si>
    <t xml:space="preserve">                                                                                               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09.12.2016  № 92                                                                                      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</si>
  <si>
    <t>Субсидии на комплексное обустройство объектами социальной и инженерной инфраструктуры  населенных пунктов, расположенных  в сельской местности,  на строительство и реконструкцию автомобильных дорог в рамках федеральной целевой программы "Устойчивое развитие  сельских территорий на 2014-2017 годы и на плановый период до 2020 года" и  подпрограммы "Устойчивое развитие  сельских территорий Вологодской области на 2014-2017 годы и на период до 2020 года" государственной программы "Развитие агропромышленного комплекса и потребительского рынка Вологодской области на 2013-2020 годы"</t>
  </si>
  <si>
    <t xml:space="preserve">                                                                                               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26.05.2017 №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Великоустюгской Думы от 09.12.2016 № 92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</si>
  <si>
    <t>2 02 25027 05 0000 151</t>
  </si>
  <si>
    <t>2 02 25097 05 0000 151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</si>
  <si>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</si>
  <si>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</si>
  <si>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граждан, за счет бюджетных ассигнований Дорожного фонда  Вологодской области </t>
  </si>
  <si>
    <t>2 02 49999 05 0000 151</t>
  </si>
  <si>
    <t>Прочие межбюджетные трансферты, передаваемые бюджетам муниципальных районов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</si>
</sst>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color indexed="5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3"/>
      <name val="Times New Roman"/>
      <family val="1"/>
    </font>
    <font>
      <b/>
      <sz val="16"/>
      <color theme="3" tint="-0.24997000396251678"/>
      <name val="Times New Roman"/>
      <family val="1"/>
    </font>
    <font>
      <b/>
      <sz val="16"/>
      <color rgb="FF002060"/>
      <name val="Times New Roman"/>
      <family val="1"/>
    </font>
    <font>
      <b/>
      <sz val="16"/>
      <color theme="3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164" fontId="12" fillId="0" borderId="12" xfId="0" applyNumberFormat="1" applyFont="1" applyBorder="1" applyAlignment="1">
      <alignment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horizontal="left" vertical="top"/>
    </xf>
    <xf numFmtId="164" fontId="10" fillId="0" borderId="15" xfId="0" applyNumberFormat="1" applyFont="1" applyBorder="1" applyAlignment="1">
      <alignment horizontal="right"/>
    </xf>
    <xf numFmtId="164" fontId="10" fillId="0" borderId="16" xfId="0" applyNumberFormat="1" applyFont="1" applyBorder="1" applyAlignment="1" applyProtection="1">
      <alignment/>
      <protection locked="0"/>
    </xf>
    <xf numFmtId="164" fontId="10" fillId="0" borderId="17" xfId="0" applyNumberFormat="1" applyFont="1" applyBorder="1" applyAlignment="1" applyProtection="1">
      <alignment/>
      <protection locked="0"/>
    </xf>
    <xf numFmtId="164" fontId="10" fillId="0" borderId="18" xfId="0" applyNumberFormat="1" applyFont="1" applyBorder="1" applyAlignment="1" applyProtection="1">
      <alignment/>
      <protection locked="0"/>
    </xf>
    <xf numFmtId="164" fontId="11" fillId="0" borderId="18" xfId="0" applyNumberFormat="1" applyFont="1" applyBorder="1" applyAlignment="1" applyProtection="1">
      <alignment/>
      <protection locked="0"/>
    </xf>
    <xf numFmtId="164" fontId="11" fillId="0" borderId="18" xfId="0" applyNumberFormat="1" applyFont="1" applyFill="1" applyBorder="1" applyAlignment="1" applyProtection="1">
      <alignment/>
      <protection locked="0"/>
    </xf>
    <xf numFmtId="164" fontId="10" fillId="0" borderId="19" xfId="0" applyNumberFormat="1" applyFont="1" applyBorder="1" applyAlignment="1" applyProtection="1">
      <alignment/>
      <protection locked="0"/>
    </xf>
    <xf numFmtId="164" fontId="11" fillId="0" borderId="19" xfId="0" applyNumberFormat="1" applyFont="1" applyBorder="1" applyAlignment="1" applyProtection="1">
      <alignment/>
      <protection locked="0"/>
    </xf>
    <xf numFmtId="164" fontId="49" fillId="0" borderId="19" xfId="0" applyNumberFormat="1" applyFont="1" applyBorder="1" applyAlignment="1" applyProtection="1">
      <alignment/>
      <protection locked="0"/>
    </xf>
    <xf numFmtId="164" fontId="10" fillId="0" borderId="19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50" fillId="0" borderId="19" xfId="0" applyNumberFormat="1" applyFont="1" applyFill="1" applyBorder="1" applyAlignment="1">
      <alignment/>
    </xf>
    <xf numFmtId="164" fontId="51" fillId="0" borderId="19" xfId="0" applyNumberFormat="1" applyFont="1" applyFill="1" applyBorder="1" applyAlignment="1">
      <alignment/>
    </xf>
    <xf numFmtId="164" fontId="52" fillId="0" borderId="19" xfId="0" applyNumberFormat="1" applyFont="1" applyFill="1" applyBorder="1" applyAlignment="1">
      <alignment/>
    </xf>
    <xf numFmtId="164" fontId="10" fillId="0" borderId="18" xfId="0" applyNumberFormat="1" applyFont="1" applyBorder="1" applyAlignment="1">
      <alignment horizontal="right"/>
    </xf>
    <xf numFmtId="164" fontId="11" fillId="0" borderId="19" xfId="0" applyNumberFormat="1" applyFont="1" applyBorder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164" fontId="11" fillId="0" borderId="18" xfId="0" applyNumberFormat="1" applyFont="1" applyBorder="1" applyAlignment="1">
      <alignment horizontal="right"/>
    </xf>
    <xf numFmtId="164" fontId="10" fillId="0" borderId="20" xfId="0" applyNumberFormat="1" applyFont="1" applyBorder="1" applyAlignment="1">
      <alignment horizontal="right"/>
    </xf>
    <xf numFmtId="164" fontId="11" fillId="0" borderId="21" xfId="0" applyNumberFormat="1" applyFont="1" applyFill="1" applyBorder="1" applyAlignment="1">
      <alignment/>
    </xf>
    <xf numFmtId="0" fontId="7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 wrapText="1"/>
    </xf>
    <xf numFmtId="0" fontId="8" fillId="0" borderId="19" xfId="0" applyFont="1" applyBorder="1" applyAlignment="1">
      <alignment vertical="top" wrapText="1"/>
    </xf>
    <xf numFmtId="0" fontId="8" fillId="0" borderId="19" xfId="0" applyFont="1" applyBorder="1" applyAlignment="1">
      <alignment vertical="top"/>
    </xf>
    <xf numFmtId="0" fontId="8" fillId="0" borderId="22" xfId="0" applyFont="1" applyBorder="1" applyAlignment="1">
      <alignment vertical="top" wrapText="1"/>
    </xf>
    <xf numFmtId="0" fontId="8" fillId="0" borderId="23" xfId="0" applyFont="1" applyBorder="1" applyAlignment="1">
      <alignment horizontal="left" vertical="top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9" fillId="0" borderId="19" xfId="52" applyNumberFormat="1" applyFont="1" applyFill="1" applyBorder="1" applyAlignment="1" applyProtection="1">
      <alignment horizontal="left" vertical="top" wrapText="1"/>
      <protection hidden="1"/>
    </xf>
    <xf numFmtId="0" fontId="9" fillId="33" borderId="19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9" fillId="0" borderId="19" xfId="0" applyFont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13" fillId="0" borderId="20" xfId="0" applyNumberFormat="1" applyFont="1" applyBorder="1" applyAlignment="1">
      <alignment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/>
    </xf>
    <xf numFmtId="0" fontId="8" fillId="0" borderId="11" xfId="0" applyFont="1" applyBorder="1" applyAlignment="1">
      <alignment vertical="top"/>
    </xf>
    <xf numFmtId="0" fontId="8" fillId="0" borderId="25" xfId="0" applyFont="1" applyBorder="1" applyAlignment="1">
      <alignment horizontal="left" vertical="top"/>
    </xf>
    <xf numFmtId="0" fontId="8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 vertical="top"/>
    </xf>
    <xf numFmtId="0" fontId="9" fillId="0" borderId="24" xfId="0" applyFont="1" applyFill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21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wrapText="1"/>
    </xf>
    <xf numFmtId="0" fontId="8" fillId="0" borderId="16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view="pageBreakPreview" zoomScale="70" zoomScaleNormal="80" zoomScaleSheetLayoutView="70" zoomScalePageLayoutView="0" workbookViewId="0" topLeftCell="A1">
      <selection activeCell="C82" sqref="C82"/>
    </sheetView>
  </sheetViews>
  <sheetFormatPr defaultColWidth="9.140625" defaultRowHeight="12.75"/>
  <cols>
    <col min="1" max="1" width="27.140625" style="0" customWidth="1"/>
    <col min="2" max="2" width="77.140625" style="0" customWidth="1"/>
    <col min="3" max="3" width="18.7109375" style="0" customWidth="1"/>
    <col min="5" max="5" width="9.8515625" style="0" customWidth="1"/>
    <col min="6" max="6" width="8.00390625" style="0" customWidth="1"/>
  </cols>
  <sheetData>
    <row r="1" spans="2:3" ht="118.5" customHeight="1">
      <c r="B1" s="66" t="s">
        <v>117</v>
      </c>
      <c r="C1" s="66"/>
    </row>
    <row r="2" spans="2:3" ht="12" customHeight="1">
      <c r="B2" s="7"/>
      <c r="C2" s="7"/>
    </row>
    <row r="3" spans="2:3" ht="92.25" customHeight="1">
      <c r="B3" s="66" t="s">
        <v>115</v>
      </c>
      <c r="C3" s="66"/>
    </row>
    <row r="5" spans="1:3" ht="45.75" customHeight="1">
      <c r="A5" s="67" t="s">
        <v>42</v>
      </c>
      <c r="B5" s="68"/>
      <c r="C5" s="68"/>
    </row>
    <row r="6" spans="2:3" ht="15.75" thickBot="1">
      <c r="B6" s="69" t="s">
        <v>24</v>
      </c>
      <c r="C6" s="69"/>
    </row>
    <row r="7" spans="1:3" ht="15" customHeight="1">
      <c r="A7" s="1" t="s">
        <v>1</v>
      </c>
      <c r="B7" s="63" t="s">
        <v>9</v>
      </c>
      <c r="C7" s="4" t="s">
        <v>0</v>
      </c>
    </row>
    <row r="8" spans="1:3" ht="15">
      <c r="A8" s="2" t="s">
        <v>2</v>
      </c>
      <c r="B8" s="64"/>
      <c r="C8" s="6" t="s">
        <v>10</v>
      </c>
    </row>
    <row r="9" spans="1:3" ht="15" thickBot="1">
      <c r="A9" s="3" t="s">
        <v>3</v>
      </c>
      <c r="B9" s="65"/>
      <c r="C9" s="5" t="s">
        <v>0</v>
      </c>
    </row>
    <row r="10" spans="1:3" ht="20.25" customHeight="1" thickBot="1">
      <c r="A10" s="12" t="s">
        <v>6</v>
      </c>
      <c r="B10" s="33" t="s">
        <v>11</v>
      </c>
      <c r="C10" s="13">
        <f>C11+C13+C18+C23+C24+C30+C31+C32+C33</f>
        <v>348337</v>
      </c>
    </row>
    <row r="11" spans="1:3" ht="20.25" customHeight="1">
      <c r="A11" s="55" t="s">
        <v>51</v>
      </c>
      <c r="B11" s="34" t="s">
        <v>52</v>
      </c>
      <c r="C11" s="27">
        <f>C12</f>
        <v>193497</v>
      </c>
    </row>
    <row r="12" spans="1:3" ht="20.25" customHeight="1">
      <c r="A12" s="9" t="s">
        <v>53</v>
      </c>
      <c r="B12" s="35" t="s">
        <v>54</v>
      </c>
      <c r="C12" s="28">
        <v>193497</v>
      </c>
    </row>
    <row r="13" spans="1:3" ht="40.5" customHeight="1">
      <c r="A13" s="9" t="s">
        <v>55</v>
      </c>
      <c r="B13" s="36" t="s">
        <v>56</v>
      </c>
      <c r="C13" s="29">
        <f>SUM(C14:C17)</f>
        <v>20410</v>
      </c>
    </row>
    <row r="14" spans="1:3" ht="77.25" customHeight="1">
      <c r="A14" s="9" t="s">
        <v>57</v>
      </c>
      <c r="B14" s="37" t="s">
        <v>61</v>
      </c>
      <c r="C14" s="28">
        <v>8032</v>
      </c>
    </row>
    <row r="15" spans="1:3" ht="93" customHeight="1">
      <c r="A15" s="9" t="s">
        <v>58</v>
      </c>
      <c r="B15" s="37" t="s">
        <v>62</v>
      </c>
      <c r="C15" s="28">
        <v>83</v>
      </c>
    </row>
    <row r="16" spans="1:3" ht="75.75" customHeight="1">
      <c r="A16" s="9" t="s">
        <v>59</v>
      </c>
      <c r="B16" s="37" t="s">
        <v>63</v>
      </c>
      <c r="C16" s="28">
        <v>13435</v>
      </c>
    </row>
    <row r="17" spans="1:3" ht="77.25" customHeight="1">
      <c r="A17" s="9" t="s">
        <v>60</v>
      </c>
      <c r="B17" s="37" t="s">
        <v>64</v>
      </c>
      <c r="C17" s="28">
        <v>-1140</v>
      </c>
    </row>
    <row r="18" spans="1:3" ht="20.25" customHeight="1">
      <c r="A18" s="9" t="s">
        <v>65</v>
      </c>
      <c r="B18" s="35" t="s">
        <v>66</v>
      </c>
      <c r="C18" s="29">
        <f>SUM(C19:C22)</f>
        <v>84662</v>
      </c>
    </row>
    <row r="19" spans="1:3" ht="39.75" customHeight="1">
      <c r="A19" s="9" t="s">
        <v>67</v>
      </c>
      <c r="B19" s="36" t="s">
        <v>68</v>
      </c>
      <c r="C19" s="28">
        <v>42646</v>
      </c>
    </row>
    <row r="20" spans="1:3" ht="39" customHeight="1">
      <c r="A20" s="11" t="s">
        <v>112</v>
      </c>
      <c r="B20" s="37" t="s">
        <v>69</v>
      </c>
      <c r="C20" s="28">
        <v>41240</v>
      </c>
    </row>
    <row r="21" spans="1:3" ht="26.25" customHeight="1">
      <c r="A21" s="11" t="s">
        <v>113</v>
      </c>
      <c r="B21" s="38" t="s">
        <v>70</v>
      </c>
      <c r="C21" s="28">
        <v>469</v>
      </c>
    </row>
    <row r="22" spans="1:3" ht="43.5" customHeight="1">
      <c r="A22" s="11" t="s">
        <v>71</v>
      </c>
      <c r="B22" s="37" t="s">
        <v>72</v>
      </c>
      <c r="C22" s="28">
        <v>307</v>
      </c>
    </row>
    <row r="23" spans="1:3" ht="20.25" customHeight="1">
      <c r="A23" s="9" t="s">
        <v>73</v>
      </c>
      <c r="B23" s="35" t="s">
        <v>74</v>
      </c>
      <c r="C23" s="29">
        <v>6664</v>
      </c>
    </row>
    <row r="24" spans="1:3" ht="59.25" customHeight="1">
      <c r="A24" s="9" t="s">
        <v>75</v>
      </c>
      <c r="B24" s="36" t="s">
        <v>76</v>
      </c>
      <c r="C24" s="29">
        <f>SUM(C25:C29)</f>
        <v>18146</v>
      </c>
    </row>
    <row r="25" spans="1:3" ht="76.5" customHeight="1">
      <c r="A25" s="11" t="s">
        <v>77</v>
      </c>
      <c r="B25" s="37" t="s">
        <v>78</v>
      </c>
      <c r="C25" s="28">
        <v>7243</v>
      </c>
    </row>
    <row r="26" spans="1:3" ht="96" customHeight="1">
      <c r="A26" s="11" t="s">
        <v>79</v>
      </c>
      <c r="B26" s="37" t="s">
        <v>80</v>
      </c>
      <c r="C26" s="30">
        <v>680</v>
      </c>
    </row>
    <row r="27" spans="1:3" ht="57" customHeight="1">
      <c r="A27" s="11" t="s">
        <v>81</v>
      </c>
      <c r="B27" s="37" t="s">
        <v>82</v>
      </c>
      <c r="C27" s="28">
        <v>9308</v>
      </c>
    </row>
    <row r="28" spans="1:3" ht="43.5" customHeight="1">
      <c r="A28" s="56" t="s">
        <v>93</v>
      </c>
      <c r="B28" s="39" t="s">
        <v>94</v>
      </c>
      <c r="C28" s="28">
        <v>50</v>
      </c>
    </row>
    <row r="29" spans="1:3" ht="92.25" customHeight="1">
      <c r="A29" s="11" t="s">
        <v>83</v>
      </c>
      <c r="B29" s="37" t="s">
        <v>84</v>
      </c>
      <c r="C29" s="28">
        <v>865</v>
      </c>
    </row>
    <row r="30" spans="1:3" ht="20.25" customHeight="1">
      <c r="A30" s="9" t="s">
        <v>85</v>
      </c>
      <c r="B30" s="35" t="s">
        <v>86</v>
      </c>
      <c r="C30" s="29">
        <v>3714</v>
      </c>
    </row>
    <row r="31" spans="1:3" ht="41.25" customHeight="1">
      <c r="A31" s="9" t="s">
        <v>87</v>
      </c>
      <c r="B31" s="36" t="s">
        <v>88</v>
      </c>
      <c r="C31" s="29">
        <v>4615</v>
      </c>
    </row>
    <row r="32" spans="1:3" ht="36" customHeight="1">
      <c r="A32" s="9" t="s">
        <v>89</v>
      </c>
      <c r="B32" s="36" t="s">
        <v>90</v>
      </c>
      <c r="C32" s="29">
        <v>10857</v>
      </c>
    </row>
    <row r="33" spans="1:3" ht="20.25" customHeight="1" thickBot="1">
      <c r="A33" s="57" t="s">
        <v>91</v>
      </c>
      <c r="B33" s="40" t="s">
        <v>92</v>
      </c>
      <c r="C33" s="31">
        <v>5772</v>
      </c>
    </row>
    <row r="34" spans="1:3" ht="20.25" customHeight="1" thickBot="1">
      <c r="A34" s="58" t="s">
        <v>4</v>
      </c>
      <c r="B34" s="41" t="s">
        <v>5</v>
      </c>
      <c r="C34" s="14">
        <f>C35</f>
        <v>1045622.7000000001</v>
      </c>
    </row>
    <row r="35" spans="1:3" ht="39.75" customHeight="1">
      <c r="A35" s="8" t="s">
        <v>18</v>
      </c>
      <c r="B35" s="42" t="s">
        <v>7</v>
      </c>
      <c r="C35" s="15">
        <f>C36+C39+C54+C69</f>
        <v>1045622.7000000001</v>
      </c>
    </row>
    <row r="36" spans="1:3" ht="25.5" customHeight="1">
      <c r="A36" s="55" t="s">
        <v>103</v>
      </c>
      <c r="B36" s="38" t="s">
        <v>44</v>
      </c>
      <c r="C36" s="16">
        <f>C38+C37</f>
        <v>248693.1</v>
      </c>
    </row>
    <row r="37" spans="1:3" ht="40.5" customHeight="1">
      <c r="A37" s="55" t="s">
        <v>96</v>
      </c>
      <c r="B37" s="43" t="s">
        <v>43</v>
      </c>
      <c r="C37" s="17">
        <v>90304.1</v>
      </c>
    </row>
    <row r="38" spans="1:3" ht="39" customHeight="1">
      <c r="A38" s="55" t="s">
        <v>97</v>
      </c>
      <c r="B38" s="43" t="s">
        <v>19</v>
      </c>
      <c r="C38" s="18">
        <v>158389</v>
      </c>
    </row>
    <row r="39" spans="1:3" ht="41.25" customHeight="1">
      <c r="A39" s="9" t="s">
        <v>104</v>
      </c>
      <c r="B39" s="37" t="s">
        <v>20</v>
      </c>
      <c r="C39" s="19">
        <f>C41+C44+C45+C48+C40+C46+C47</f>
        <v>273337.10000000003</v>
      </c>
    </row>
    <row r="40" spans="1:3" ht="43.5" customHeight="1">
      <c r="A40" s="9" t="s">
        <v>98</v>
      </c>
      <c r="B40" s="37" t="s">
        <v>35</v>
      </c>
      <c r="C40" s="20">
        <v>2515.2</v>
      </c>
    </row>
    <row r="41" spans="1:3" ht="58.5" customHeight="1">
      <c r="A41" s="9" t="s">
        <v>99</v>
      </c>
      <c r="B41" s="37" t="s">
        <v>31</v>
      </c>
      <c r="C41" s="21">
        <f>SUM(C42:C43)</f>
        <v>34140.6</v>
      </c>
    </row>
    <row r="42" spans="1:3" ht="198" customHeight="1">
      <c r="A42" s="9"/>
      <c r="B42" s="44" t="s">
        <v>116</v>
      </c>
      <c r="C42" s="20">
        <v>24344</v>
      </c>
    </row>
    <row r="43" spans="1:3" ht="129" customHeight="1">
      <c r="A43" s="9"/>
      <c r="B43" s="44" t="s">
        <v>36</v>
      </c>
      <c r="C43" s="20">
        <v>9796.6</v>
      </c>
    </row>
    <row r="44" spans="1:3" ht="96" customHeight="1">
      <c r="A44" s="9" t="s">
        <v>100</v>
      </c>
      <c r="B44" s="37" t="s">
        <v>45</v>
      </c>
      <c r="C44" s="20">
        <v>122907.1</v>
      </c>
    </row>
    <row r="45" spans="1:3" ht="59.25" customHeight="1">
      <c r="A45" s="9" t="s">
        <v>101</v>
      </c>
      <c r="B45" s="37" t="s">
        <v>46</v>
      </c>
      <c r="C45" s="20">
        <v>36265.1</v>
      </c>
    </row>
    <row r="46" spans="1:3" ht="59.25" customHeight="1">
      <c r="A46" s="55" t="s">
        <v>118</v>
      </c>
      <c r="B46" s="43" t="s">
        <v>120</v>
      </c>
      <c r="C46" s="17">
        <v>1578.9</v>
      </c>
    </row>
    <row r="47" spans="1:3" ht="59.25" customHeight="1">
      <c r="A47" s="55" t="s">
        <v>119</v>
      </c>
      <c r="B47" s="39" t="s">
        <v>121</v>
      </c>
      <c r="C47" s="17">
        <v>1500</v>
      </c>
    </row>
    <row r="48" spans="1:3" ht="24.75" customHeight="1">
      <c r="A48" s="9" t="s">
        <v>102</v>
      </c>
      <c r="B48" s="36" t="s">
        <v>8</v>
      </c>
      <c r="C48" s="22">
        <f>SUM(C49:C53)</f>
        <v>74430.2</v>
      </c>
    </row>
    <row r="49" spans="1:3" ht="113.25" customHeight="1">
      <c r="A49" s="59"/>
      <c r="B49" s="45" t="s">
        <v>47</v>
      </c>
      <c r="C49" s="23">
        <v>375</v>
      </c>
    </row>
    <row r="50" spans="1:3" ht="113.25" customHeight="1">
      <c r="A50" s="59"/>
      <c r="B50" s="46" t="s">
        <v>37</v>
      </c>
      <c r="C50" s="23">
        <v>70146.1</v>
      </c>
    </row>
    <row r="51" spans="1:3" ht="96" customHeight="1">
      <c r="A51" s="59"/>
      <c r="B51" s="46" t="s">
        <v>39</v>
      </c>
      <c r="C51" s="23">
        <v>1000</v>
      </c>
    </row>
    <row r="52" spans="1:3" ht="113.25" customHeight="1">
      <c r="A52" s="59"/>
      <c r="B52" s="46" t="s">
        <v>48</v>
      </c>
      <c r="C52" s="23">
        <v>140.2</v>
      </c>
    </row>
    <row r="53" spans="1:3" ht="95.25" customHeight="1">
      <c r="A53" s="59"/>
      <c r="B53" s="46" t="s">
        <v>122</v>
      </c>
      <c r="C53" s="23">
        <v>2768.9</v>
      </c>
    </row>
    <row r="54" spans="1:3" ht="45.75" customHeight="1">
      <c r="A54" s="9" t="s">
        <v>105</v>
      </c>
      <c r="B54" s="47" t="s">
        <v>114</v>
      </c>
      <c r="C54" s="24">
        <f>C55+C67+C68</f>
        <v>466942.10000000003</v>
      </c>
    </row>
    <row r="55" spans="1:3" ht="41.25" customHeight="1">
      <c r="A55" s="9" t="s">
        <v>106</v>
      </c>
      <c r="B55" s="37" t="s">
        <v>12</v>
      </c>
      <c r="C55" s="24">
        <f>SUM(C56:C66)</f>
        <v>463758.2</v>
      </c>
    </row>
    <row r="56" spans="1:3" ht="96" customHeight="1">
      <c r="A56" s="59"/>
      <c r="B56" s="48" t="s">
        <v>25</v>
      </c>
      <c r="C56" s="23">
        <v>32644.8</v>
      </c>
    </row>
    <row r="57" spans="1:3" ht="58.5" customHeight="1">
      <c r="A57" s="59"/>
      <c r="B57" s="49" t="s">
        <v>49</v>
      </c>
      <c r="C57" s="23">
        <v>411725.1</v>
      </c>
    </row>
    <row r="58" spans="1:3" ht="162.75" customHeight="1">
      <c r="A58" s="59"/>
      <c r="B58" s="48" t="s">
        <v>26</v>
      </c>
      <c r="C58" s="23">
        <v>1449.4</v>
      </c>
    </row>
    <row r="59" spans="1:3" ht="109.5" customHeight="1">
      <c r="A59" s="59"/>
      <c r="B59" s="48" t="s">
        <v>27</v>
      </c>
      <c r="C59" s="23">
        <v>783.2</v>
      </c>
    </row>
    <row r="60" spans="1:3" ht="111" customHeight="1">
      <c r="A60" s="59"/>
      <c r="B60" s="48" t="s">
        <v>21</v>
      </c>
      <c r="C60" s="23">
        <v>38</v>
      </c>
    </row>
    <row r="61" spans="1:3" ht="96" customHeight="1">
      <c r="A61" s="59"/>
      <c r="B61" s="48" t="s">
        <v>22</v>
      </c>
      <c r="C61" s="23">
        <v>2181.5</v>
      </c>
    </row>
    <row r="62" spans="1:3" ht="93.75" customHeight="1">
      <c r="A62" s="59"/>
      <c r="B62" s="48" t="s">
        <v>23</v>
      </c>
      <c r="C62" s="23">
        <v>222</v>
      </c>
    </row>
    <row r="63" spans="1:3" ht="111.75" customHeight="1">
      <c r="A63" s="59"/>
      <c r="B63" s="49" t="s">
        <v>28</v>
      </c>
      <c r="C63" s="23">
        <v>62.3</v>
      </c>
    </row>
    <row r="64" spans="1:3" ht="96" customHeight="1">
      <c r="A64" s="59"/>
      <c r="B64" s="49" t="s">
        <v>111</v>
      </c>
      <c r="C64" s="23">
        <v>233.8</v>
      </c>
    </row>
    <row r="65" spans="1:3" ht="125.25" customHeight="1">
      <c r="A65" s="59"/>
      <c r="B65" s="49" t="s">
        <v>29</v>
      </c>
      <c r="C65" s="23">
        <v>6621.2</v>
      </c>
    </row>
    <row r="66" spans="1:3" ht="113.25" customHeight="1">
      <c r="A66" s="59"/>
      <c r="B66" s="49" t="s">
        <v>38</v>
      </c>
      <c r="C66" s="23">
        <v>7796.9</v>
      </c>
    </row>
    <row r="67" spans="1:3" ht="88.5" customHeight="1">
      <c r="A67" s="57" t="s">
        <v>107</v>
      </c>
      <c r="B67" s="50" t="s">
        <v>30</v>
      </c>
      <c r="C67" s="23">
        <v>1273.5</v>
      </c>
    </row>
    <row r="68" spans="1:3" ht="92.25" customHeight="1">
      <c r="A68" s="57" t="s">
        <v>108</v>
      </c>
      <c r="B68" s="51" t="s">
        <v>14</v>
      </c>
      <c r="C68" s="23">
        <v>1910.4</v>
      </c>
    </row>
    <row r="69" spans="1:3" ht="21.75" customHeight="1">
      <c r="A69" s="57" t="s">
        <v>109</v>
      </c>
      <c r="B69" s="51" t="s">
        <v>15</v>
      </c>
      <c r="C69" s="25">
        <f>C70+C79</f>
        <v>56650.4</v>
      </c>
    </row>
    <row r="70" spans="1:3" ht="81.75" customHeight="1">
      <c r="A70" s="9" t="s">
        <v>110</v>
      </c>
      <c r="B70" s="52" t="s">
        <v>13</v>
      </c>
      <c r="C70" s="26">
        <f>SUM(C71:C78)</f>
        <v>1490.4</v>
      </c>
    </row>
    <row r="71" spans="1:3" ht="42.75" customHeight="1">
      <c r="A71" s="9"/>
      <c r="B71" s="53" t="s">
        <v>40</v>
      </c>
      <c r="C71" s="23">
        <v>383.6</v>
      </c>
    </row>
    <row r="72" spans="1:3" ht="40.5" customHeight="1">
      <c r="A72" s="59"/>
      <c r="B72" s="53" t="s">
        <v>16</v>
      </c>
      <c r="C72" s="23">
        <v>397</v>
      </c>
    </row>
    <row r="73" spans="1:3" ht="39" customHeight="1">
      <c r="A73" s="59"/>
      <c r="B73" s="53" t="s">
        <v>17</v>
      </c>
      <c r="C73" s="23">
        <v>43.2</v>
      </c>
    </row>
    <row r="74" spans="1:3" ht="57.75" customHeight="1">
      <c r="A74" s="60"/>
      <c r="B74" s="54" t="s">
        <v>32</v>
      </c>
      <c r="C74" s="23">
        <v>39.9</v>
      </c>
    </row>
    <row r="75" spans="1:3" ht="43.5" customHeight="1">
      <c r="A75" s="60"/>
      <c r="B75" s="54" t="s">
        <v>33</v>
      </c>
      <c r="C75" s="23">
        <v>29.6</v>
      </c>
    </row>
    <row r="76" spans="1:3" ht="43.5" customHeight="1">
      <c r="A76" s="60"/>
      <c r="B76" s="54" t="s">
        <v>34</v>
      </c>
      <c r="C76" s="23">
        <v>6.5</v>
      </c>
    </row>
    <row r="77" spans="1:3" ht="75.75" customHeight="1">
      <c r="A77" s="59"/>
      <c r="B77" s="53" t="s">
        <v>50</v>
      </c>
      <c r="C77" s="23">
        <v>560.6</v>
      </c>
    </row>
    <row r="78" spans="1:3" ht="63.75" customHeight="1">
      <c r="A78" s="9"/>
      <c r="B78" s="54" t="s">
        <v>95</v>
      </c>
      <c r="C78" s="23">
        <v>30</v>
      </c>
    </row>
    <row r="79" spans="1:3" ht="39.75" customHeight="1" thickBot="1">
      <c r="A79" s="61" t="s">
        <v>123</v>
      </c>
      <c r="B79" s="62" t="s">
        <v>124</v>
      </c>
      <c r="C79" s="32">
        <v>55160</v>
      </c>
    </row>
    <row r="80" spans="1:3" ht="20.25" thickBot="1">
      <c r="A80" s="70" t="s">
        <v>41</v>
      </c>
      <c r="B80" s="71"/>
      <c r="C80" s="10">
        <f>C10+C34</f>
        <v>1393959.7000000002</v>
      </c>
    </row>
    <row r="81" ht="15" customHeight="1"/>
    <row r="82" ht="15" customHeight="1"/>
    <row r="83" ht="17.25" customHeight="1"/>
  </sheetData>
  <sheetProtection/>
  <mergeCells count="6">
    <mergeCell ref="B7:B9"/>
    <mergeCell ref="B3:C3"/>
    <mergeCell ref="A5:C5"/>
    <mergeCell ref="B6:C6"/>
    <mergeCell ref="A80:B80"/>
    <mergeCell ref="B1:C1"/>
  </mergeCells>
  <printOptions/>
  <pageMargins left="0.7480314960629921" right="0.7480314960629921" top="0.7480314960629921" bottom="0.7086614173228347" header="0.5118110236220472" footer="0.5118110236220472"/>
  <pageSetup fitToHeight="5" horizontalDpi="600" verticalDpi="600" orientation="portrait" paperSize="9" scale="71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2016-12-20T12:38:13Z</cp:lastPrinted>
  <dcterms:created xsi:type="dcterms:W3CDTF">1996-10-08T23:32:33Z</dcterms:created>
  <dcterms:modified xsi:type="dcterms:W3CDTF">2017-05-05T05:45:19Z</dcterms:modified>
  <cp:category/>
  <cp:version/>
  <cp:contentType/>
  <cp:contentStatus/>
</cp:coreProperties>
</file>